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1"/>
  </bookViews>
  <sheets>
    <sheet name="70 state_Cities_Countries " sheetId="1" r:id="rId1"/>
    <sheet name="Temperate Countries" sheetId="2" r:id="rId2"/>
  </sheets>
  <definedNames>
    <definedName name="_xlnm._FilterDatabase" localSheetId="0" hidden="1">'70 state_Cities_Countries '!$A$2:$M$2</definedName>
  </definedNames>
  <calcPr calcId="152511"/>
</workbook>
</file>

<file path=xl/calcChain.xml><?xml version="1.0" encoding="utf-8"?>
<calcChain xmlns="http://schemas.openxmlformats.org/spreadsheetml/2006/main">
  <c r="L4" i="2" l="1"/>
  <c r="L5" i="2"/>
  <c r="L6" i="2"/>
  <c r="L7" i="2"/>
  <c r="L8" i="2"/>
  <c r="L9" i="2"/>
  <c r="L10" i="2"/>
  <c r="L3" i="2"/>
  <c r="L11" i="2" s="1"/>
  <c r="J3" i="2"/>
  <c r="J4" i="2"/>
  <c r="J5" i="2"/>
  <c r="J6" i="2"/>
  <c r="J7" i="2"/>
  <c r="J8" i="2"/>
  <c r="J9" i="2"/>
  <c r="J10" i="2"/>
  <c r="I4" i="2"/>
  <c r="K4" i="2" s="1"/>
  <c r="I5" i="2"/>
  <c r="K5" i="2" s="1"/>
  <c r="I6" i="2"/>
  <c r="I7" i="2"/>
  <c r="K7" i="2" s="1"/>
  <c r="I8" i="2"/>
  <c r="K8" i="2" s="1"/>
  <c r="I9" i="2"/>
  <c r="K9" i="2" s="1"/>
  <c r="I10" i="2"/>
  <c r="I3" i="2"/>
  <c r="K3" i="2" s="1"/>
  <c r="M38" i="1"/>
  <c r="K10" i="2" l="1"/>
  <c r="K6" i="2"/>
  <c r="K11" i="2"/>
  <c r="M21" i="1"/>
  <c r="M26" i="1"/>
  <c r="M27" i="1"/>
  <c r="M36" i="1"/>
  <c r="M64" i="1"/>
  <c r="M3" i="1"/>
  <c r="M7" i="1"/>
  <c r="M15" i="1"/>
  <c r="M56" i="1"/>
  <c r="M57" i="1"/>
  <c r="M62" i="1"/>
  <c r="M63" i="1"/>
  <c r="M72" i="1" l="1"/>
  <c r="M66" i="1"/>
  <c r="M70" i="1"/>
  <c r="M69" i="1"/>
  <c r="M30" i="1"/>
  <c r="M34" i="1"/>
  <c r="M32" i="1"/>
  <c r="K72" i="1"/>
  <c r="K66" i="1"/>
  <c r="K70" i="1"/>
  <c r="K69" i="1"/>
  <c r="K30" i="1"/>
  <c r="K34" i="1"/>
  <c r="K32" i="1"/>
  <c r="K38" i="1"/>
  <c r="J72" i="1"/>
  <c r="L72" i="1" s="1"/>
  <c r="J66" i="1"/>
  <c r="L66" i="1" s="1"/>
  <c r="J70" i="1"/>
  <c r="L70" i="1" s="1"/>
  <c r="J69" i="1"/>
  <c r="L69" i="1" s="1"/>
  <c r="J30" i="1"/>
  <c r="L30" i="1" s="1"/>
  <c r="J34" i="1"/>
  <c r="L34" i="1" s="1"/>
  <c r="J32" i="1"/>
  <c r="L32" i="1" s="1"/>
  <c r="J38" i="1"/>
  <c r="L38" i="1" s="1"/>
  <c r="J60" i="1"/>
  <c r="M12" i="1" l="1"/>
  <c r="M28" i="1"/>
  <c r="M41" i="1"/>
  <c r="M58" i="1"/>
  <c r="M59" i="1"/>
  <c r="M61" i="1"/>
  <c r="M20" i="1"/>
  <c r="M24" i="1"/>
  <c r="M25" i="1"/>
  <c r="M31" i="1"/>
  <c r="M42" i="1"/>
  <c r="M43" i="1"/>
  <c r="M50" i="1"/>
  <c r="M54" i="1"/>
  <c r="M65" i="1"/>
  <c r="M67" i="1"/>
  <c r="M71" i="1"/>
  <c r="M4" i="1"/>
  <c r="M10" i="1"/>
  <c r="M9" i="1"/>
  <c r="M37" i="1"/>
  <c r="M40" i="1"/>
  <c r="M46" i="1"/>
  <c r="M48" i="1"/>
  <c r="M5" i="1"/>
  <c r="M13" i="1"/>
  <c r="M45" i="1"/>
  <c r="M53" i="1"/>
  <c r="M73" i="1"/>
  <c r="M11" i="1"/>
  <c r="M14" i="1"/>
  <c r="M16" i="1"/>
  <c r="M18" i="1"/>
  <c r="M33" i="1"/>
  <c r="M39" i="1"/>
  <c r="M51" i="1"/>
  <c r="M68" i="1"/>
  <c r="M17" i="1"/>
  <c r="M19" i="1"/>
  <c r="M29" i="1"/>
  <c r="M35" i="1"/>
  <c r="M47" i="1"/>
  <c r="M49" i="1"/>
  <c r="M6" i="1"/>
  <c r="M22" i="1"/>
  <c r="M23" i="1"/>
  <c r="M44" i="1"/>
  <c r="M52" i="1"/>
  <c r="M55" i="1"/>
  <c r="M60" i="1"/>
  <c r="M8" i="1"/>
  <c r="K21" i="1"/>
  <c r="K26" i="1"/>
  <c r="K27" i="1"/>
  <c r="K36" i="1"/>
  <c r="K64" i="1"/>
  <c r="K3" i="1"/>
  <c r="K7" i="1"/>
  <c r="K15" i="1"/>
  <c r="K56" i="1"/>
  <c r="K57" i="1"/>
  <c r="K62" i="1"/>
  <c r="K63" i="1"/>
  <c r="K12" i="1"/>
  <c r="K28" i="1"/>
  <c r="K41" i="1"/>
  <c r="K58" i="1"/>
  <c r="K59" i="1"/>
  <c r="K61" i="1"/>
  <c r="K20" i="1"/>
  <c r="K24" i="1"/>
  <c r="K25" i="1"/>
  <c r="K31" i="1"/>
  <c r="K42" i="1"/>
  <c r="K43" i="1"/>
  <c r="K50" i="1"/>
  <c r="K54" i="1"/>
  <c r="K65" i="1"/>
  <c r="K67" i="1"/>
  <c r="K71" i="1"/>
  <c r="K4" i="1"/>
  <c r="K10" i="1"/>
  <c r="K9" i="1"/>
  <c r="K37" i="1"/>
  <c r="K40" i="1"/>
  <c r="K46" i="1"/>
  <c r="K48" i="1"/>
  <c r="K5" i="1"/>
  <c r="K13" i="1"/>
  <c r="K45" i="1"/>
  <c r="K53" i="1"/>
  <c r="K73" i="1"/>
  <c r="K11" i="1"/>
  <c r="K14" i="1"/>
  <c r="K16" i="1"/>
  <c r="K18" i="1"/>
  <c r="K33" i="1"/>
  <c r="K39" i="1"/>
  <c r="K51" i="1"/>
  <c r="K68" i="1"/>
  <c r="K17" i="1"/>
  <c r="K19" i="1"/>
  <c r="K29" i="1"/>
  <c r="K35" i="1"/>
  <c r="K47" i="1"/>
  <c r="K49" i="1"/>
  <c r="K6" i="1"/>
  <c r="K22" i="1"/>
  <c r="K23" i="1"/>
  <c r="K44" i="1"/>
  <c r="K52" i="1"/>
  <c r="K55" i="1"/>
  <c r="K60" i="1"/>
  <c r="K8" i="1"/>
  <c r="J21" i="1" l="1"/>
  <c r="L21" i="1" s="1"/>
  <c r="J26" i="1"/>
  <c r="L26" i="1" s="1"/>
  <c r="J27" i="1"/>
  <c r="L27" i="1" s="1"/>
  <c r="J36" i="1"/>
  <c r="L36" i="1" s="1"/>
  <c r="J64" i="1"/>
  <c r="L64" i="1" s="1"/>
  <c r="J3" i="1"/>
  <c r="L3" i="1" s="1"/>
  <c r="J7" i="1"/>
  <c r="L7" i="1" s="1"/>
  <c r="J15" i="1"/>
  <c r="L15" i="1" s="1"/>
  <c r="J56" i="1"/>
  <c r="L56" i="1" s="1"/>
  <c r="J57" i="1"/>
  <c r="L57" i="1" s="1"/>
  <c r="J62" i="1"/>
  <c r="L62" i="1" s="1"/>
  <c r="J63" i="1"/>
  <c r="L63" i="1" s="1"/>
  <c r="J12" i="1"/>
  <c r="L12" i="1" s="1"/>
  <c r="J28" i="1"/>
  <c r="L28" i="1" s="1"/>
  <c r="J41" i="1"/>
  <c r="L41" i="1" s="1"/>
  <c r="J58" i="1"/>
  <c r="L58" i="1" s="1"/>
  <c r="J59" i="1"/>
  <c r="L59" i="1" s="1"/>
  <c r="J61" i="1"/>
  <c r="L61" i="1" s="1"/>
  <c r="J20" i="1"/>
  <c r="L20" i="1" s="1"/>
  <c r="J24" i="1"/>
  <c r="L24" i="1" s="1"/>
  <c r="J25" i="1"/>
  <c r="L25" i="1" s="1"/>
  <c r="J31" i="1"/>
  <c r="L31" i="1" s="1"/>
  <c r="J42" i="1"/>
  <c r="L42" i="1" s="1"/>
  <c r="J43" i="1"/>
  <c r="L43" i="1" s="1"/>
  <c r="J50" i="1"/>
  <c r="L50" i="1" s="1"/>
  <c r="J54" i="1"/>
  <c r="L54" i="1" s="1"/>
  <c r="J65" i="1"/>
  <c r="L65" i="1" s="1"/>
  <c r="J67" i="1"/>
  <c r="L67" i="1" s="1"/>
  <c r="J71" i="1"/>
  <c r="L71" i="1" s="1"/>
  <c r="J4" i="1"/>
  <c r="L4" i="1" s="1"/>
  <c r="J10" i="1"/>
  <c r="L10" i="1" s="1"/>
  <c r="J9" i="1"/>
  <c r="L9" i="1" s="1"/>
  <c r="J37" i="1"/>
  <c r="L37" i="1" s="1"/>
  <c r="J40" i="1"/>
  <c r="L40" i="1" s="1"/>
  <c r="J46" i="1"/>
  <c r="L46" i="1" s="1"/>
  <c r="J48" i="1"/>
  <c r="L48" i="1" s="1"/>
  <c r="J5" i="1"/>
  <c r="L5" i="1" s="1"/>
  <c r="J13" i="1"/>
  <c r="L13" i="1" s="1"/>
  <c r="J45" i="1"/>
  <c r="L45" i="1" s="1"/>
  <c r="J53" i="1"/>
  <c r="L53" i="1" s="1"/>
  <c r="J73" i="1"/>
  <c r="L73" i="1" s="1"/>
  <c r="J11" i="1"/>
  <c r="L11" i="1" s="1"/>
  <c r="J14" i="1"/>
  <c r="L14" i="1" s="1"/>
  <c r="J16" i="1"/>
  <c r="L16" i="1" s="1"/>
  <c r="J18" i="1"/>
  <c r="L18" i="1" s="1"/>
  <c r="J33" i="1"/>
  <c r="L33" i="1" s="1"/>
  <c r="J39" i="1"/>
  <c r="L39" i="1" s="1"/>
  <c r="J51" i="1"/>
  <c r="L51" i="1" s="1"/>
  <c r="J68" i="1"/>
  <c r="L68" i="1" s="1"/>
  <c r="J17" i="1"/>
  <c r="L17" i="1" s="1"/>
  <c r="J19" i="1"/>
  <c r="L19" i="1" s="1"/>
  <c r="J29" i="1"/>
  <c r="L29" i="1" s="1"/>
  <c r="J35" i="1"/>
  <c r="L35" i="1" s="1"/>
  <c r="J47" i="1"/>
  <c r="L47" i="1" s="1"/>
  <c r="J49" i="1"/>
  <c r="L49" i="1" s="1"/>
  <c r="J6" i="1"/>
  <c r="L6" i="1" s="1"/>
  <c r="J22" i="1"/>
  <c r="L22" i="1" s="1"/>
  <c r="J23" i="1"/>
  <c r="L23" i="1" s="1"/>
  <c r="J44" i="1"/>
  <c r="L44" i="1" s="1"/>
  <c r="J52" i="1"/>
  <c r="L52" i="1" s="1"/>
  <c r="J55" i="1"/>
  <c r="L55" i="1" s="1"/>
  <c r="L60" i="1"/>
  <c r="J8" i="1"/>
  <c r="L8" i="1" s="1"/>
</calcChain>
</file>

<file path=xl/sharedStrings.xml><?xml version="1.0" encoding="utf-8"?>
<sst xmlns="http://schemas.openxmlformats.org/spreadsheetml/2006/main" count="185" uniqueCount="107">
  <si>
    <t>State/City</t>
  </si>
  <si>
    <t>Infection</t>
  </si>
  <si>
    <t>Death</t>
  </si>
  <si>
    <t>Recover</t>
  </si>
  <si>
    <t>February</t>
  </si>
  <si>
    <t>March</t>
  </si>
  <si>
    <t>US</t>
  </si>
  <si>
    <t>Washington</t>
  </si>
  <si>
    <t>California</t>
  </si>
  <si>
    <t>New York</t>
  </si>
  <si>
    <t>Massachusetts</t>
  </si>
  <si>
    <t>Japan</t>
  </si>
  <si>
    <t>Hokkaidō</t>
  </si>
  <si>
    <t>Aichi</t>
  </si>
  <si>
    <t>Osaka</t>
  </si>
  <si>
    <t>Tokyo</t>
  </si>
  <si>
    <t>South Korea</t>
  </si>
  <si>
    <t>Seoul</t>
  </si>
  <si>
    <t>Busan</t>
  </si>
  <si>
    <t>Daegu</t>
  </si>
  <si>
    <t>France</t>
  </si>
  <si>
    <t>Great East</t>
  </si>
  <si>
    <t>Île-de-France</t>
  </si>
  <si>
    <t>Hauts-de-France</t>
  </si>
  <si>
    <t>Auvergne-Rhône-Alpes</t>
  </si>
  <si>
    <t>Germany</t>
  </si>
  <si>
    <t>Bavaria</t>
  </si>
  <si>
    <t>Lower Saxony</t>
  </si>
  <si>
    <t>Baden-Württemberg</t>
  </si>
  <si>
    <t>North Rhine-Westphalia</t>
  </si>
  <si>
    <t>Itally</t>
  </si>
  <si>
    <t>Bolzano</t>
  </si>
  <si>
    <t>Veneto</t>
  </si>
  <si>
    <t>Emilia Romagna</t>
  </si>
  <si>
    <t>Lombardy</t>
  </si>
  <si>
    <t>Lazio</t>
  </si>
  <si>
    <t>Sicily</t>
  </si>
  <si>
    <t>Liguria</t>
  </si>
  <si>
    <t>Spain</t>
  </si>
  <si>
    <t>Barcelona</t>
  </si>
  <si>
    <t>Madrid</t>
  </si>
  <si>
    <t>Alava</t>
  </si>
  <si>
    <t>Burgos</t>
  </si>
  <si>
    <t>Switzerland</t>
  </si>
  <si>
    <t>Ticino</t>
  </si>
  <si>
    <t>Zurich</t>
  </si>
  <si>
    <t>Vaud</t>
  </si>
  <si>
    <t>Neuchatel</t>
  </si>
  <si>
    <t>Iran</t>
  </si>
  <si>
    <t>Maryland</t>
  </si>
  <si>
    <t>Virginia</t>
  </si>
  <si>
    <t>Mississippi</t>
  </si>
  <si>
    <t xml:space="preserve">Shizuoka </t>
  </si>
  <si>
    <t>Okinawa,</t>
  </si>
  <si>
    <t>Fukuoka</t>
  </si>
  <si>
    <t>Jeju-do</t>
  </si>
  <si>
    <t>Gyeong-gi</t>
  </si>
  <si>
    <t>Guyane</t>
  </si>
  <si>
    <t>Saint-Martin,</t>
  </si>
  <si>
    <t>Réunion</t>
  </si>
  <si>
    <t>Nepal</t>
  </si>
  <si>
    <t>Cambodia</t>
  </si>
  <si>
    <t>Australia</t>
  </si>
  <si>
    <t>New South Wales</t>
  </si>
  <si>
    <t xml:space="preserve">South Australia </t>
  </si>
  <si>
    <t xml:space="preserve">Victoria </t>
  </si>
  <si>
    <t xml:space="preserve">Queensland </t>
  </si>
  <si>
    <t xml:space="preserve">Tasmania </t>
  </si>
  <si>
    <t xml:space="preserve">Bremen </t>
  </si>
  <si>
    <t xml:space="preserve">Saarland </t>
  </si>
  <si>
    <t xml:space="preserve">Kerala </t>
  </si>
  <si>
    <t xml:space="preserve">Rajasthan </t>
  </si>
  <si>
    <t xml:space="preserve">Molise  </t>
  </si>
  <si>
    <t xml:space="preserve">Sardinia  </t>
  </si>
  <si>
    <t xml:space="preserve">Calabria  </t>
  </si>
  <si>
    <t xml:space="preserve">Basilicata  </t>
  </si>
  <si>
    <t xml:space="preserve">Sevilla </t>
  </si>
  <si>
    <t xml:space="preserve">Almeria </t>
  </si>
  <si>
    <t xml:space="preserve">Badajoz </t>
  </si>
  <si>
    <t xml:space="preserve">Caceres </t>
  </si>
  <si>
    <t xml:space="preserve">Belgium </t>
  </si>
  <si>
    <t xml:space="preserve">South Africa </t>
  </si>
  <si>
    <t xml:space="preserve">Jura </t>
  </si>
  <si>
    <t>Zug</t>
  </si>
  <si>
    <t>Qom</t>
  </si>
  <si>
    <t>Bangladesh</t>
  </si>
  <si>
    <t>Pakisthan</t>
  </si>
  <si>
    <t>Temp (F)</t>
  </si>
  <si>
    <t>Median</t>
  </si>
  <si>
    <t>RH</t>
  </si>
  <si>
    <t>Tehran</t>
  </si>
  <si>
    <t>Mazandaran</t>
  </si>
  <si>
    <t>Isfahan</t>
  </si>
  <si>
    <t>kohgiluyeh and boyer-ahmad</t>
  </si>
  <si>
    <t>chaharmahal and bakhtiari</t>
  </si>
  <si>
    <t>Bushehr</t>
  </si>
  <si>
    <t>sistan and baluchestan</t>
  </si>
  <si>
    <t>Feb</t>
  </si>
  <si>
    <t>march</t>
  </si>
  <si>
    <t>India</t>
  </si>
  <si>
    <t>median (F)</t>
  </si>
  <si>
    <t>Temp (C)</t>
  </si>
  <si>
    <t>Temp ©</t>
  </si>
  <si>
    <t>Median Temp (F)</t>
  </si>
  <si>
    <t>Median RH</t>
  </si>
  <si>
    <t>Grand Median</t>
  </si>
  <si>
    <t xml:space="preserve">median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</si>
</sst>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rgb="FF000000"/>
      <name val="Helvetica Neue"/>
    </font>
    <font>
      <sz val="11"/>
      <color rgb="FF454545"/>
      <name val="Arial"/>
      <family val="2"/>
    </font>
    <font>
      <sz val="12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8F9F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 style="medium">
        <color rgb="FFA2A9B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3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right" vertical="top" wrapText="1"/>
    </xf>
    <xf numFmtId="0" fontId="2" fillId="0" borderId="1" xfId="0" applyFont="1" applyBorder="1"/>
    <xf numFmtId="0" fontId="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2" borderId="1" xfId="0" applyFont="1" applyFill="1" applyBorder="1"/>
    <xf numFmtId="0" fontId="2" fillId="2" borderId="0" xfId="0" applyFont="1" applyFill="1"/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top" wrapText="1"/>
    </xf>
    <xf numFmtId="0" fontId="2" fillId="0" borderId="3" xfId="0" applyFont="1" applyBorder="1"/>
    <xf numFmtId="0" fontId="4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center" wrapText="1"/>
    </xf>
    <xf numFmtId="0" fontId="5" fillId="0" borderId="1" xfId="0" applyFont="1" applyBorder="1"/>
    <xf numFmtId="0" fontId="2" fillId="0" borderId="0" xfId="0" applyFont="1" applyBorder="1"/>
    <xf numFmtId="0" fontId="4" fillId="0" borderId="1" xfId="0" applyFont="1" applyFill="1" applyBorder="1" applyAlignment="1">
      <alignment horizontal="right" vertical="top" wrapText="1"/>
    </xf>
    <xf numFmtId="0" fontId="2" fillId="0" borderId="2" xfId="0" applyFont="1" applyBorder="1"/>
    <xf numFmtId="0" fontId="4" fillId="0" borderId="4" xfId="0" applyFont="1" applyBorder="1" applyAlignment="1">
      <alignment vertical="top" wrapText="1"/>
    </xf>
    <xf numFmtId="0" fontId="2" fillId="2" borderId="5" xfId="0" applyFont="1" applyFill="1" applyBorder="1"/>
    <xf numFmtId="0" fontId="2" fillId="0" borderId="1" xfId="0" applyFont="1" applyFill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>
      <selection activeCell="P7" sqref="P7"/>
    </sheetView>
  </sheetViews>
  <sheetFormatPr defaultRowHeight="15.75"/>
  <cols>
    <col min="1" max="1" width="16.28515625" style="5" customWidth="1"/>
    <col min="2" max="2" width="22.85546875" style="13" bestFit="1" customWidth="1"/>
    <col min="3" max="3" width="9.140625" style="5"/>
    <col min="4" max="4" width="9.140625" style="5" customWidth="1"/>
    <col min="5" max="5" width="9.5703125" style="5" customWidth="1"/>
    <col min="6" max="6" width="13.5703125" style="5" customWidth="1"/>
    <col min="7" max="7" width="9.140625" style="5" customWidth="1"/>
    <col min="8" max="8" width="10.140625" style="5" customWidth="1"/>
    <col min="9" max="11" width="9.140625" style="5" customWidth="1"/>
    <col min="12" max="12" width="9.140625" style="5"/>
    <col min="13" max="13" width="8" style="5" bestFit="1" customWidth="1"/>
    <col min="14" max="16384" width="9.140625" style="5"/>
  </cols>
  <sheetData>
    <row r="1" spans="1:13" ht="30.75">
      <c r="A1" s="2"/>
      <c r="B1" s="3"/>
      <c r="C1" s="2"/>
      <c r="F1" s="4" t="s">
        <v>102</v>
      </c>
      <c r="G1" s="4" t="s">
        <v>102</v>
      </c>
      <c r="H1" s="4" t="s">
        <v>89</v>
      </c>
      <c r="I1" s="4" t="s">
        <v>89</v>
      </c>
      <c r="J1" s="8" t="s">
        <v>87</v>
      </c>
      <c r="K1" s="16" t="s">
        <v>87</v>
      </c>
      <c r="L1" s="8" t="s">
        <v>103</v>
      </c>
      <c r="M1" s="8" t="s">
        <v>104</v>
      </c>
    </row>
    <row r="2" spans="1:13" ht="30">
      <c r="A2" s="2"/>
      <c r="B2" s="3" t="s">
        <v>0</v>
      </c>
      <c r="C2" s="2" t="s">
        <v>1</v>
      </c>
      <c r="D2" s="2" t="s">
        <v>2</v>
      </c>
      <c r="E2" s="2" t="s">
        <v>3</v>
      </c>
      <c r="F2" s="4" t="s">
        <v>4</v>
      </c>
      <c r="G2" s="4" t="s">
        <v>5</v>
      </c>
      <c r="H2" s="4" t="s">
        <v>4</v>
      </c>
      <c r="I2" s="4" t="s">
        <v>5</v>
      </c>
      <c r="J2" s="8" t="s">
        <v>4</v>
      </c>
      <c r="K2" s="16" t="s">
        <v>5</v>
      </c>
      <c r="L2" s="8" t="s">
        <v>88</v>
      </c>
      <c r="M2" s="8" t="s">
        <v>88</v>
      </c>
    </row>
    <row r="3" spans="1:13">
      <c r="A3" s="2" t="s">
        <v>20</v>
      </c>
      <c r="B3" s="9" t="s">
        <v>59</v>
      </c>
      <c r="C3" s="4">
        <v>1</v>
      </c>
      <c r="D3" s="4">
        <v>0</v>
      </c>
      <c r="E3" s="4">
        <v>0</v>
      </c>
      <c r="F3" s="8">
        <v>27</v>
      </c>
      <c r="G3" s="8">
        <v>27</v>
      </c>
      <c r="H3" s="8">
        <v>73</v>
      </c>
      <c r="I3" s="8">
        <v>83</v>
      </c>
      <c r="J3" s="8">
        <f t="shared" ref="J3:J34" si="0">(F3*9/5)+32</f>
        <v>80.599999999999994</v>
      </c>
      <c r="K3" s="16">
        <f t="shared" ref="K3:K34" si="1">(G3*9/5)+32</f>
        <v>80.599999999999994</v>
      </c>
      <c r="L3" s="8">
        <f t="shared" ref="L3:L34" si="2">MEDIAN(J3:K3)</f>
        <v>80.599999999999994</v>
      </c>
      <c r="M3" s="8">
        <f t="shared" ref="M3:M34" si="3">MEDIAN(H3:I3)</f>
        <v>78</v>
      </c>
    </row>
    <row r="4" spans="1:13">
      <c r="A4" s="2" t="s">
        <v>11</v>
      </c>
      <c r="B4" s="9" t="s">
        <v>52</v>
      </c>
      <c r="C4" s="4">
        <v>1</v>
      </c>
      <c r="D4" s="4">
        <v>0</v>
      </c>
      <c r="E4" s="4">
        <v>0</v>
      </c>
      <c r="F4" s="8">
        <v>9</v>
      </c>
      <c r="G4" s="8">
        <v>12</v>
      </c>
      <c r="H4" s="8">
        <v>63</v>
      </c>
      <c r="I4" s="8">
        <v>71</v>
      </c>
      <c r="J4" s="8">
        <f t="shared" si="0"/>
        <v>48.2</v>
      </c>
      <c r="K4" s="16">
        <f t="shared" si="1"/>
        <v>53.6</v>
      </c>
      <c r="L4" s="8">
        <f t="shared" si="2"/>
        <v>50.900000000000006</v>
      </c>
      <c r="M4" s="8">
        <f t="shared" si="3"/>
        <v>67</v>
      </c>
    </row>
    <row r="5" spans="1:13">
      <c r="A5" s="2" t="s">
        <v>16</v>
      </c>
      <c r="B5" s="9" t="s">
        <v>56</v>
      </c>
      <c r="C5" s="4">
        <v>1</v>
      </c>
      <c r="D5" s="4">
        <v>0</v>
      </c>
      <c r="E5" s="4">
        <v>0</v>
      </c>
      <c r="F5" s="8">
        <v>2</v>
      </c>
      <c r="G5" s="8">
        <v>4</v>
      </c>
      <c r="H5" s="8">
        <v>73</v>
      </c>
      <c r="I5" s="8">
        <v>66</v>
      </c>
      <c r="J5" s="8">
        <f t="shared" si="0"/>
        <v>35.6</v>
      </c>
      <c r="K5" s="16">
        <f t="shared" si="1"/>
        <v>39.200000000000003</v>
      </c>
      <c r="L5" s="8">
        <f t="shared" si="2"/>
        <v>37.400000000000006</v>
      </c>
      <c r="M5" s="8">
        <f t="shared" si="3"/>
        <v>69.5</v>
      </c>
    </row>
    <row r="6" spans="1:13">
      <c r="A6" s="2" t="s">
        <v>6</v>
      </c>
      <c r="B6" s="9" t="s">
        <v>51</v>
      </c>
      <c r="C6" s="4">
        <v>1</v>
      </c>
      <c r="D6" s="4">
        <v>0</v>
      </c>
      <c r="E6" s="4">
        <v>0</v>
      </c>
      <c r="F6" s="8">
        <v>8</v>
      </c>
      <c r="G6" s="8">
        <v>13</v>
      </c>
      <c r="H6" s="8">
        <v>75</v>
      </c>
      <c r="I6" s="8">
        <v>70</v>
      </c>
      <c r="J6" s="8">
        <f t="shared" si="0"/>
        <v>46.4</v>
      </c>
      <c r="K6" s="16">
        <f t="shared" si="1"/>
        <v>55.4</v>
      </c>
      <c r="L6" s="8">
        <f t="shared" si="2"/>
        <v>50.9</v>
      </c>
      <c r="M6" s="8">
        <f t="shared" si="3"/>
        <v>72.5</v>
      </c>
    </row>
    <row r="7" spans="1:13">
      <c r="A7" s="2" t="s">
        <v>20</v>
      </c>
      <c r="B7" s="10" t="s">
        <v>58</v>
      </c>
      <c r="C7" s="7">
        <v>2</v>
      </c>
      <c r="D7" s="7">
        <v>0</v>
      </c>
      <c r="E7" s="7">
        <v>0</v>
      </c>
      <c r="F7" s="8">
        <v>26</v>
      </c>
      <c r="G7" s="8">
        <v>26</v>
      </c>
      <c r="H7" s="8">
        <v>74</v>
      </c>
      <c r="I7" s="8">
        <v>71</v>
      </c>
      <c r="J7" s="8">
        <f t="shared" si="0"/>
        <v>78.8</v>
      </c>
      <c r="K7" s="16">
        <f t="shared" si="1"/>
        <v>78.8</v>
      </c>
      <c r="L7" s="8">
        <f t="shared" si="2"/>
        <v>78.8</v>
      </c>
      <c r="M7" s="8">
        <f t="shared" si="3"/>
        <v>72.5</v>
      </c>
    </row>
    <row r="8" spans="1:13">
      <c r="A8" s="8" t="s">
        <v>62</v>
      </c>
      <c r="B8" s="12" t="s">
        <v>67</v>
      </c>
      <c r="C8" s="8">
        <v>3</v>
      </c>
      <c r="D8" s="8">
        <v>0</v>
      </c>
      <c r="E8" s="8">
        <v>0</v>
      </c>
      <c r="F8" s="8">
        <v>16</v>
      </c>
      <c r="G8" s="8">
        <v>15</v>
      </c>
      <c r="H8" s="8">
        <v>82</v>
      </c>
      <c r="I8" s="8">
        <v>79</v>
      </c>
      <c r="J8" s="8">
        <f t="shared" si="0"/>
        <v>60.8</v>
      </c>
      <c r="K8" s="16">
        <f t="shared" si="1"/>
        <v>59</v>
      </c>
      <c r="L8" s="8">
        <f t="shared" si="2"/>
        <v>59.9</v>
      </c>
      <c r="M8" s="8">
        <f t="shared" si="3"/>
        <v>80.5</v>
      </c>
    </row>
    <row r="9" spans="1:13">
      <c r="A9" s="2" t="s">
        <v>11</v>
      </c>
      <c r="B9" s="9" t="s">
        <v>54</v>
      </c>
      <c r="C9" s="4">
        <v>3</v>
      </c>
      <c r="D9" s="4">
        <v>0</v>
      </c>
      <c r="E9" s="4">
        <v>0</v>
      </c>
      <c r="F9" s="8">
        <v>9</v>
      </c>
      <c r="G9" s="8">
        <v>10</v>
      </c>
      <c r="H9" s="8">
        <v>68</v>
      </c>
      <c r="I9" s="8">
        <v>70</v>
      </c>
      <c r="J9" s="8">
        <f t="shared" si="0"/>
        <v>48.2</v>
      </c>
      <c r="K9" s="16">
        <f t="shared" si="1"/>
        <v>50</v>
      </c>
      <c r="L9" s="8">
        <f t="shared" si="2"/>
        <v>49.1</v>
      </c>
      <c r="M9" s="8">
        <f t="shared" si="3"/>
        <v>69</v>
      </c>
    </row>
    <row r="10" spans="1:13">
      <c r="A10" s="2" t="s">
        <v>11</v>
      </c>
      <c r="B10" s="9" t="s">
        <v>53</v>
      </c>
      <c r="C10" s="4">
        <v>3</v>
      </c>
      <c r="D10" s="4">
        <v>0</v>
      </c>
      <c r="E10" s="4">
        <v>0</v>
      </c>
      <c r="F10" s="8">
        <v>19</v>
      </c>
      <c r="G10" s="8">
        <v>9</v>
      </c>
      <c r="H10" s="8">
        <v>69</v>
      </c>
      <c r="I10" s="8">
        <v>77</v>
      </c>
      <c r="J10" s="8">
        <f t="shared" si="0"/>
        <v>66.2</v>
      </c>
      <c r="K10" s="16">
        <f t="shared" si="1"/>
        <v>48.2</v>
      </c>
      <c r="L10" s="8">
        <f t="shared" si="2"/>
        <v>57.2</v>
      </c>
      <c r="M10" s="8">
        <f t="shared" si="3"/>
        <v>73</v>
      </c>
    </row>
    <row r="11" spans="1:13">
      <c r="A11" s="2" t="s">
        <v>38</v>
      </c>
      <c r="B11" s="9" t="s">
        <v>77</v>
      </c>
      <c r="C11" s="4">
        <v>3</v>
      </c>
      <c r="D11" s="4">
        <v>0</v>
      </c>
      <c r="E11" s="4">
        <v>0</v>
      </c>
      <c r="F11" s="8">
        <v>14</v>
      </c>
      <c r="G11" s="8">
        <v>17</v>
      </c>
      <c r="H11" s="8">
        <v>76</v>
      </c>
      <c r="I11" s="8">
        <v>66</v>
      </c>
      <c r="J11" s="8">
        <f t="shared" si="0"/>
        <v>57.2</v>
      </c>
      <c r="K11" s="16">
        <f t="shared" si="1"/>
        <v>62.6</v>
      </c>
      <c r="L11" s="8">
        <f t="shared" si="2"/>
        <v>59.900000000000006</v>
      </c>
      <c r="M11" s="8">
        <f t="shared" si="3"/>
        <v>71</v>
      </c>
    </row>
    <row r="12" spans="1:13">
      <c r="A12" s="2" t="s">
        <v>25</v>
      </c>
      <c r="B12" s="9" t="s">
        <v>69</v>
      </c>
      <c r="C12" s="4">
        <v>4</v>
      </c>
      <c r="D12" s="7">
        <v>0</v>
      </c>
      <c r="E12" s="7">
        <v>0</v>
      </c>
      <c r="F12" s="8">
        <v>6</v>
      </c>
      <c r="G12" s="8">
        <v>6</v>
      </c>
      <c r="H12" s="8">
        <v>82</v>
      </c>
      <c r="I12" s="8">
        <v>84</v>
      </c>
      <c r="J12" s="8">
        <f t="shared" si="0"/>
        <v>42.8</v>
      </c>
      <c r="K12" s="16">
        <f t="shared" si="1"/>
        <v>42.8</v>
      </c>
      <c r="L12" s="8">
        <f t="shared" si="2"/>
        <v>42.8</v>
      </c>
      <c r="M12" s="8">
        <f t="shared" si="3"/>
        <v>83</v>
      </c>
    </row>
    <row r="13" spans="1:13">
      <c r="A13" s="2" t="s">
        <v>16</v>
      </c>
      <c r="B13" s="9" t="s">
        <v>55</v>
      </c>
      <c r="C13" s="4">
        <v>4</v>
      </c>
      <c r="D13" s="4">
        <v>0</v>
      </c>
      <c r="E13" s="4">
        <v>0</v>
      </c>
      <c r="F13" s="8">
        <v>9</v>
      </c>
      <c r="G13" s="8">
        <v>10</v>
      </c>
      <c r="H13" s="8">
        <v>66</v>
      </c>
      <c r="I13" s="8">
        <v>66</v>
      </c>
      <c r="J13" s="8">
        <f t="shared" si="0"/>
        <v>48.2</v>
      </c>
      <c r="K13" s="16">
        <f t="shared" si="1"/>
        <v>50</v>
      </c>
      <c r="L13" s="8">
        <f t="shared" si="2"/>
        <v>49.1</v>
      </c>
      <c r="M13" s="8">
        <f t="shared" si="3"/>
        <v>66</v>
      </c>
    </row>
    <row r="14" spans="1:13">
      <c r="A14" s="2" t="s">
        <v>38</v>
      </c>
      <c r="B14" s="9" t="s">
        <v>79</v>
      </c>
      <c r="C14" s="4">
        <v>4</v>
      </c>
      <c r="D14" s="4">
        <v>1</v>
      </c>
      <c r="E14" s="4">
        <v>1</v>
      </c>
      <c r="F14" s="8">
        <v>7</v>
      </c>
      <c r="G14" s="8">
        <v>9</v>
      </c>
      <c r="H14" s="8">
        <v>80</v>
      </c>
      <c r="I14" s="8">
        <v>76</v>
      </c>
      <c r="J14" s="8">
        <f t="shared" si="0"/>
        <v>44.6</v>
      </c>
      <c r="K14" s="16">
        <f t="shared" si="1"/>
        <v>48.2</v>
      </c>
      <c r="L14" s="8">
        <f t="shared" si="2"/>
        <v>46.400000000000006</v>
      </c>
      <c r="M14" s="8">
        <f t="shared" si="3"/>
        <v>78</v>
      </c>
    </row>
    <row r="15" spans="1:13">
      <c r="A15" s="2" t="s">
        <v>20</v>
      </c>
      <c r="B15" s="10" t="s">
        <v>57</v>
      </c>
      <c r="C15" s="7">
        <v>5</v>
      </c>
      <c r="D15" s="7">
        <v>0</v>
      </c>
      <c r="E15" s="7">
        <v>0</v>
      </c>
      <c r="F15" s="8">
        <v>27</v>
      </c>
      <c r="G15" s="8">
        <v>27</v>
      </c>
      <c r="H15" s="8">
        <v>78</v>
      </c>
      <c r="I15" s="8">
        <v>75</v>
      </c>
      <c r="J15" s="8">
        <f t="shared" si="0"/>
        <v>80.599999999999994</v>
      </c>
      <c r="K15" s="16">
        <f t="shared" si="1"/>
        <v>80.599999999999994</v>
      </c>
      <c r="L15" s="8">
        <f t="shared" si="2"/>
        <v>80.599999999999994</v>
      </c>
      <c r="M15" s="8">
        <f t="shared" si="3"/>
        <v>76.5</v>
      </c>
    </row>
    <row r="16" spans="1:13">
      <c r="A16" s="2" t="s">
        <v>38</v>
      </c>
      <c r="B16" s="9" t="s">
        <v>78</v>
      </c>
      <c r="C16" s="4">
        <v>5</v>
      </c>
      <c r="D16" s="4">
        <v>0</v>
      </c>
      <c r="E16" s="4">
        <v>0</v>
      </c>
      <c r="F16" s="8">
        <v>14</v>
      </c>
      <c r="G16" s="8">
        <v>16</v>
      </c>
      <c r="H16" s="8">
        <v>81</v>
      </c>
      <c r="I16" s="8">
        <v>73</v>
      </c>
      <c r="J16" s="8">
        <f t="shared" si="0"/>
        <v>57.2</v>
      </c>
      <c r="K16" s="16">
        <f t="shared" si="1"/>
        <v>60.8</v>
      </c>
      <c r="L16" s="8">
        <f t="shared" si="2"/>
        <v>59</v>
      </c>
      <c r="M16" s="8">
        <f t="shared" si="3"/>
        <v>77</v>
      </c>
    </row>
    <row r="17" spans="1:13">
      <c r="A17" s="2" t="s">
        <v>43</v>
      </c>
      <c r="B17" s="9" t="s">
        <v>82</v>
      </c>
      <c r="C17" s="4">
        <v>5</v>
      </c>
      <c r="D17" s="7">
        <v>0</v>
      </c>
      <c r="E17" s="7">
        <v>0</v>
      </c>
      <c r="F17" s="8">
        <v>6</v>
      </c>
      <c r="G17" s="8">
        <v>6</v>
      </c>
      <c r="H17" s="8">
        <v>79</v>
      </c>
      <c r="I17" s="8">
        <v>79</v>
      </c>
      <c r="J17" s="8">
        <f t="shared" si="0"/>
        <v>42.8</v>
      </c>
      <c r="K17" s="16">
        <f t="shared" si="1"/>
        <v>42.8</v>
      </c>
      <c r="L17" s="8">
        <f t="shared" si="2"/>
        <v>42.8</v>
      </c>
      <c r="M17" s="8">
        <f t="shared" si="3"/>
        <v>79</v>
      </c>
    </row>
    <row r="18" spans="1:13">
      <c r="A18" s="2" t="s">
        <v>38</v>
      </c>
      <c r="B18" s="9" t="s">
        <v>76</v>
      </c>
      <c r="C18" s="4">
        <v>7</v>
      </c>
      <c r="D18" s="4">
        <v>0</v>
      </c>
      <c r="E18" s="4">
        <v>0</v>
      </c>
      <c r="F18" s="8">
        <v>15</v>
      </c>
      <c r="G18" s="8">
        <v>17</v>
      </c>
      <c r="H18" s="8">
        <v>75</v>
      </c>
      <c r="I18" s="8">
        <v>66</v>
      </c>
      <c r="J18" s="8">
        <f t="shared" si="0"/>
        <v>59</v>
      </c>
      <c r="K18" s="16">
        <f t="shared" si="1"/>
        <v>62.6</v>
      </c>
      <c r="L18" s="8">
        <f t="shared" si="2"/>
        <v>60.8</v>
      </c>
      <c r="M18" s="8">
        <f t="shared" si="3"/>
        <v>70.5</v>
      </c>
    </row>
    <row r="19" spans="1:13">
      <c r="A19" s="2" t="s">
        <v>43</v>
      </c>
      <c r="B19" s="9" t="s">
        <v>83</v>
      </c>
      <c r="C19" s="4">
        <v>7</v>
      </c>
      <c r="D19" s="7">
        <v>0</v>
      </c>
      <c r="E19" s="7">
        <v>0</v>
      </c>
      <c r="F19" s="8">
        <v>6</v>
      </c>
      <c r="G19" s="8">
        <v>6</v>
      </c>
      <c r="H19" s="8">
        <v>67</v>
      </c>
      <c r="I19" s="8">
        <v>73</v>
      </c>
      <c r="J19" s="8">
        <f t="shared" si="0"/>
        <v>42.8</v>
      </c>
      <c r="K19" s="16">
        <f t="shared" si="1"/>
        <v>42.8</v>
      </c>
      <c r="L19" s="8">
        <f t="shared" si="2"/>
        <v>42.8</v>
      </c>
      <c r="M19" s="8">
        <f t="shared" si="3"/>
        <v>70</v>
      </c>
    </row>
    <row r="20" spans="1:13">
      <c r="A20" s="2" t="s">
        <v>30</v>
      </c>
      <c r="B20" s="9" t="s">
        <v>75</v>
      </c>
      <c r="C20" s="4">
        <v>8</v>
      </c>
      <c r="D20" s="4">
        <v>0</v>
      </c>
      <c r="E20" s="4">
        <v>0</v>
      </c>
      <c r="F20" s="8">
        <v>14</v>
      </c>
      <c r="G20" s="8">
        <v>14</v>
      </c>
      <c r="H20" s="8">
        <v>60</v>
      </c>
      <c r="I20" s="8">
        <v>63</v>
      </c>
      <c r="J20" s="8">
        <f t="shared" si="0"/>
        <v>57.2</v>
      </c>
      <c r="K20" s="16">
        <f t="shared" si="1"/>
        <v>57.2</v>
      </c>
      <c r="L20" s="8">
        <f t="shared" si="2"/>
        <v>57.2</v>
      </c>
      <c r="M20" s="8">
        <f t="shared" si="3"/>
        <v>61.5</v>
      </c>
    </row>
    <row r="21" spans="1:13">
      <c r="A21" s="8" t="s">
        <v>62</v>
      </c>
      <c r="B21" s="12" t="s">
        <v>64</v>
      </c>
      <c r="C21" s="8">
        <v>9</v>
      </c>
      <c r="D21" s="8">
        <v>0</v>
      </c>
      <c r="E21" s="8">
        <v>2</v>
      </c>
      <c r="F21" s="8">
        <v>21</v>
      </c>
      <c r="G21" s="8">
        <v>20</v>
      </c>
      <c r="H21" s="8">
        <v>56</v>
      </c>
      <c r="I21" s="8">
        <v>58</v>
      </c>
      <c r="J21" s="8">
        <f t="shared" si="0"/>
        <v>69.8</v>
      </c>
      <c r="K21" s="16">
        <f t="shared" si="1"/>
        <v>68</v>
      </c>
      <c r="L21" s="8">
        <f t="shared" si="2"/>
        <v>68.900000000000006</v>
      </c>
      <c r="M21" s="8">
        <f t="shared" si="3"/>
        <v>57</v>
      </c>
    </row>
    <row r="22" spans="1:13">
      <c r="A22" s="2" t="s">
        <v>6</v>
      </c>
      <c r="B22" s="9" t="s">
        <v>50</v>
      </c>
      <c r="C22" s="4">
        <v>10</v>
      </c>
      <c r="D22" s="4">
        <v>0</v>
      </c>
      <c r="E22" s="4">
        <v>0</v>
      </c>
      <c r="F22" s="8">
        <v>9</v>
      </c>
      <c r="G22" s="8">
        <v>12</v>
      </c>
      <c r="H22" s="8">
        <v>72</v>
      </c>
      <c r="I22" s="8">
        <v>64</v>
      </c>
      <c r="J22" s="8">
        <f t="shared" si="0"/>
        <v>48.2</v>
      </c>
      <c r="K22" s="16">
        <f t="shared" si="1"/>
        <v>53.6</v>
      </c>
      <c r="L22" s="8">
        <f t="shared" si="2"/>
        <v>50.900000000000006</v>
      </c>
      <c r="M22" s="8">
        <f t="shared" si="3"/>
        <v>68</v>
      </c>
    </row>
    <row r="23" spans="1:13">
      <c r="A23" s="2" t="s">
        <v>6</v>
      </c>
      <c r="B23" s="9" t="s">
        <v>49</v>
      </c>
      <c r="C23" s="4">
        <v>12</v>
      </c>
      <c r="D23" s="4">
        <v>0</v>
      </c>
      <c r="E23" s="4">
        <v>0</v>
      </c>
      <c r="F23" s="8">
        <v>5</v>
      </c>
      <c r="G23" s="8">
        <v>9</v>
      </c>
      <c r="H23" s="8">
        <v>72</v>
      </c>
      <c r="I23" s="8">
        <v>62</v>
      </c>
      <c r="J23" s="8">
        <f t="shared" si="0"/>
        <v>41</v>
      </c>
      <c r="K23" s="16">
        <f t="shared" si="1"/>
        <v>48.2</v>
      </c>
      <c r="L23" s="8">
        <f t="shared" si="2"/>
        <v>44.6</v>
      </c>
      <c r="M23" s="8">
        <f t="shared" si="3"/>
        <v>67</v>
      </c>
    </row>
    <row r="24" spans="1:13">
      <c r="A24" s="2" t="s">
        <v>30</v>
      </c>
      <c r="B24" s="9" t="s">
        <v>72</v>
      </c>
      <c r="C24" s="4">
        <v>16</v>
      </c>
      <c r="D24" s="4">
        <v>0</v>
      </c>
      <c r="E24" s="4">
        <v>0</v>
      </c>
      <c r="F24" s="8">
        <v>12</v>
      </c>
      <c r="G24" s="8">
        <v>12</v>
      </c>
      <c r="H24" s="8">
        <v>70</v>
      </c>
      <c r="I24" s="8">
        <v>73</v>
      </c>
      <c r="J24" s="8">
        <f t="shared" si="0"/>
        <v>53.6</v>
      </c>
      <c r="K24" s="16">
        <f t="shared" si="1"/>
        <v>53.6</v>
      </c>
      <c r="L24" s="8">
        <f t="shared" si="2"/>
        <v>53.6</v>
      </c>
      <c r="M24" s="8">
        <f t="shared" si="3"/>
        <v>71.5</v>
      </c>
    </row>
    <row r="25" spans="1:13">
      <c r="A25" s="2" t="s">
        <v>30</v>
      </c>
      <c r="B25" s="10" t="s">
        <v>74</v>
      </c>
      <c r="C25" s="7">
        <v>19</v>
      </c>
      <c r="D25" s="7">
        <v>0</v>
      </c>
      <c r="E25" s="7">
        <v>2</v>
      </c>
      <c r="F25" s="8">
        <v>14</v>
      </c>
      <c r="G25" s="8">
        <v>13</v>
      </c>
      <c r="H25" s="8">
        <v>69</v>
      </c>
      <c r="I25" s="8">
        <v>72</v>
      </c>
      <c r="J25" s="8">
        <f t="shared" si="0"/>
        <v>57.2</v>
      </c>
      <c r="K25" s="16">
        <f t="shared" si="1"/>
        <v>55.4</v>
      </c>
      <c r="L25" s="8">
        <f t="shared" si="2"/>
        <v>56.3</v>
      </c>
      <c r="M25" s="8">
        <f t="shared" si="3"/>
        <v>70.5</v>
      </c>
    </row>
    <row r="26" spans="1:13">
      <c r="A26" s="8" t="s">
        <v>62</v>
      </c>
      <c r="B26" s="12" t="s">
        <v>66</v>
      </c>
      <c r="C26" s="8">
        <v>20</v>
      </c>
      <c r="D26" s="8">
        <v>0</v>
      </c>
      <c r="E26" s="8">
        <v>8</v>
      </c>
      <c r="F26" s="8">
        <v>30</v>
      </c>
      <c r="G26" s="8">
        <v>26</v>
      </c>
      <c r="H26" s="8">
        <v>33</v>
      </c>
      <c r="I26" s="8">
        <v>42</v>
      </c>
      <c r="J26" s="8">
        <f t="shared" si="0"/>
        <v>86</v>
      </c>
      <c r="K26" s="16">
        <f t="shared" si="1"/>
        <v>78.8</v>
      </c>
      <c r="L26" s="8">
        <f t="shared" si="2"/>
        <v>82.4</v>
      </c>
      <c r="M26" s="8">
        <f t="shared" si="3"/>
        <v>37.5</v>
      </c>
    </row>
    <row r="27" spans="1:13">
      <c r="A27" s="8" t="s">
        <v>62</v>
      </c>
      <c r="B27" s="12" t="s">
        <v>65</v>
      </c>
      <c r="C27" s="8">
        <v>21</v>
      </c>
      <c r="D27" s="8">
        <v>0</v>
      </c>
      <c r="E27" s="8">
        <v>7</v>
      </c>
      <c r="F27" s="8">
        <v>18</v>
      </c>
      <c r="G27" s="8">
        <v>16</v>
      </c>
      <c r="H27" s="8">
        <v>79</v>
      </c>
      <c r="I27" s="8">
        <v>74</v>
      </c>
      <c r="J27" s="8">
        <f t="shared" si="0"/>
        <v>64.400000000000006</v>
      </c>
      <c r="K27" s="16">
        <f t="shared" si="1"/>
        <v>60.8</v>
      </c>
      <c r="L27" s="8">
        <f t="shared" si="2"/>
        <v>62.6</v>
      </c>
      <c r="M27" s="8">
        <f t="shared" si="3"/>
        <v>76.5</v>
      </c>
    </row>
    <row r="28" spans="1:13">
      <c r="A28" s="2" t="s">
        <v>25</v>
      </c>
      <c r="B28" s="9" t="s">
        <v>68</v>
      </c>
      <c r="C28" s="4">
        <v>21</v>
      </c>
      <c r="D28" s="7">
        <v>0</v>
      </c>
      <c r="E28" s="7">
        <v>0</v>
      </c>
      <c r="F28" s="8">
        <v>6</v>
      </c>
      <c r="G28" s="8">
        <v>6</v>
      </c>
      <c r="H28" s="8">
        <v>82</v>
      </c>
      <c r="I28" s="8">
        <v>80</v>
      </c>
      <c r="J28" s="8">
        <f t="shared" si="0"/>
        <v>42.8</v>
      </c>
      <c r="K28" s="16">
        <f t="shared" si="1"/>
        <v>42.8</v>
      </c>
      <c r="L28" s="8">
        <f t="shared" si="2"/>
        <v>42.8</v>
      </c>
      <c r="M28" s="8">
        <f t="shared" si="3"/>
        <v>81</v>
      </c>
    </row>
    <row r="29" spans="1:13">
      <c r="A29" s="2" t="s">
        <v>43</v>
      </c>
      <c r="B29" s="10" t="s">
        <v>47</v>
      </c>
      <c r="C29" s="7">
        <v>27</v>
      </c>
      <c r="D29" s="7">
        <v>0</v>
      </c>
      <c r="E29" s="7">
        <v>0</v>
      </c>
      <c r="F29" s="8">
        <v>3</v>
      </c>
      <c r="G29" s="8">
        <v>2</v>
      </c>
      <c r="H29" s="8">
        <v>75</v>
      </c>
      <c r="I29" s="8">
        <v>83</v>
      </c>
      <c r="J29" s="8">
        <f t="shared" si="0"/>
        <v>37.4</v>
      </c>
      <c r="K29" s="16">
        <f t="shared" si="1"/>
        <v>35.6</v>
      </c>
      <c r="L29" s="8">
        <f t="shared" si="2"/>
        <v>36.5</v>
      </c>
      <c r="M29" s="8">
        <f t="shared" si="3"/>
        <v>79</v>
      </c>
    </row>
    <row r="30" spans="1:13" ht="30">
      <c r="A30" s="2" t="s">
        <v>48</v>
      </c>
      <c r="B30" s="10" t="s">
        <v>93</v>
      </c>
      <c r="C30" s="11">
        <v>32</v>
      </c>
      <c r="D30" s="7">
        <v>0</v>
      </c>
      <c r="E30" s="7">
        <v>0</v>
      </c>
      <c r="F30" s="8">
        <v>13</v>
      </c>
      <c r="G30" s="8">
        <v>15</v>
      </c>
      <c r="H30" s="8">
        <v>57</v>
      </c>
      <c r="I30" s="8">
        <v>50</v>
      </c>
      <c r="J30" s="8">
        <f t="shared" si="0"/>
        <v>55.4</v>
      </c>
      <c r="K30" s="16">
        <f t="shared" si="1"/>
        <v>59</v>
      </c>
      <c r="L30" s="8">
        <f t="shared" si="2"/>
        <v>57.2</v>
      </c>
      <c r="M30" s="8">
        <f t="shared" si="3"/>
        <v>53.5</v>
      </c>
    </row>
    <row r="31" spans="1:13">
      <c r="A31" s="2" t="s">
        <v>30</v>
      </c>
      <c r="B31" s="10" t="s">
        <v>73</v>
      </c>
      <c r="C31" s="7">
        <v>37</v>
      </c>
      <c r="D31" s="7">
        <v>0</v>
      </c>
      <c r="E31" s="7">
        <v>0</v>
      </c>
      <c r="F31" s="8">
        <v>12</v>
      </c>
      <c r="G31" s="8">
        <v>13</v>
      </c>
      <c r="H31" s="8">
        <v>76</v>
      </c>
      <c r="I31" s="8">
        <v>80</v>
      </c>
      <c r="J31" s="8">
        <f t="shared" si="0"/>
        <v>53.6</v>
      </c>
      <c r="K31" s="16">
        <f t="shared" si="1"/>
        <v>55.4</v>
      </c>
      <c r="L31" s="8">
        <f t="shared" si="2"/>
        <v>54.5</v>
      </c>
      <c r="M31" s="8">
        <f t="shared" si="3"/>
        <v>78</v>
      </c>
    </row>
    <row r="32" spans="1:13">
      <c r="A32" s="2" t="s">
        <v>48</v>
      </c>
      <c r="B32" s="12" t="s">
        <v>95</v>
      </c>
      <c r="C32" s="8">
        <v>38</v>
      </c>
      <c r="D32" s="7">
        <v>0</v>
      </c>
      <c r="E32" s="7">
        <v>0</v>
      </c>
      <c r="F32" s="8">
        <v>17</v>
      </c>
      <c r="G32" s="8">
        <v>19</v>
      </c>
      <c r="H32" s="8">
        <v>58</v>
      </c>
      <c r="I32" s="8">
        <v>59</v>
      </c>
      <c r="J32" s="8">
        <f t="shared" si="0"/>
        <v>62.6</v>
      </c>
      <c r="K32" s="16">
        <f t="shared" si="1"/>
        <v>66.2</v>
      </c>
      <c r="L32" s="8">
        <f t="shared" si="2"/>
        <v>64.400000000000006</v>
      </c>
      <c r="M32" s="8">
        <f t="shared" si="3"/>
        <v>58.5</v>
      </c>
    </row>
    <row r="33" spans="1:13">
      <c r="A33" s="2" t="s">
        <v>38</v>
      </c>
      <c r="B33" s="10" t="s">
        <v>42</v>
      </c>
      <c r="C33" s="7">
        <v>39</v>
      </c>
      <c r="D33" s="7">
        <v>0</v>
      </c>
      <c r="E33" s="7">
        <v>0</v>
      </c>
      <c r="F33" s="8">
        <v>9</v>
      </c>
      <c r="G33" s="8">
        <v>10</v>
      </c>
      <c r="H33" s="8">
        <v>80</v>
      </c>
      <c r="I33" s="8">
        <v>73</v>
      </c>
      <c r="J33" s="8">
        <f t="shared" si="0"/>
        <v>48.2</v>
      </c>
      <c r="K33" s="16">
        <f t="shared" si="1"/>
        <v>50</v>
      </c>
      <c r="L33" s="8">
        <f t="shared" si="2"/>
        <v>49.1</v>
      </c>
      <c r="M33" s="8">
        <f t="shared" si="3"/>
        <v>76.5</v>
      </c>
    </row>
    <row r="34" spans="1:13" ht="30">
      <c r="A34" s="2" t="s">
        <v>48</v>
      </c>
      <c r="B34" s="10" t="s">
        <v>94</v>
      </c>
      <c r="C34" s="11">
        <v>52</v>
      </c>
      <c r="D34" s="7">
        <v>0</v>
      </c>
      <c r="E34" s="7">
        <v>0</v>
      </c>
      <c r="F34" s="8">
        <v>15</v>
      </c>
      <c r="G34" s="8">
        <v>18</v>
      </c>
      <c r="H34" s="8">
        <v>58</v>
      </c>
      <c r="I34" s="8">
        <v>51</v>
      </c>
      <c r="J34" s="8">
        <f t="shared" si="0"/>
        <v>59</v>
      </c>
      <c r="K34" s="16">
        <f t="shared" si="1"/>
        <v>64.400000000000006</v>
      </c>
      <c r="L34" s="8">
        <f t="shared" si="2"/>
        <v>61.7</v>
      </c>
      <c r="M34" s="8">
        <f t="shared" si="3"/>
        <v>54.5</v>
      </c>
    </row>
    <row r="35" spans="1:13">
      <c r="A35" s="2" t="s">
        <v>43</v>
      </c>
      <c r="B35" s="10" t="s">
        <v>45</v>
      </c>
      <c r="C35" s="7">
        <v>59</v>
      </c>
      <c r="D35" s="7">
        <v>0</v>
      </c>
      <c r="E35" s="7">
        <v>2</v>
      </c>
      <c r="F35" s="8">
        <v>6</v>
      </c>
      <c r="G35" s="8">
        <v>6</v>
      </c>
      <c r="H35" s="8">
        <v>67</v>
      </c>
      <c r="I35" s="8">
        <v>73</v>
      </c>
      <c r="J35" s="8">
        <f t="shared" ref="J35:J66" si="4">(F35*9/5)+32</f>
        <v>42.8</v>
      </c>
      <c r="K35" s="16">
        <f t="shared" ref="K35:K66" si="5">(G35*9/5)+32</f>
        <v>42.8</v>
      </c>
      <c r="L35" s="8">
        <f t="shared" ref="L35:L66" si="6">MEDIAN(J35:K35)</f>
        <v>42.8</v>
      </c>
      <c r="M35" s="8">
        <f t="shared" ref="M35:M66" si="7">MEDIAN(H35:I35)</f>
        <v>70</v>
      </c>
    </row>
    <row r="36" spans="1:13">
      <c r="A36" s="8" t="s">
        <v>62</v>
      </c>
      <c r="B36" s="12" t="s">
        <v>63</v>
      </c>
      <c r="C36" s="8">
        <v>66</v>
      </c>
      <c r="D36" s="8">
        <v>2</v>
      </c>
      <c r="E36" s="8">
        <v>4</v>
      </c>
      <c r="F36" s="8">
        <v>23</v>
      </c>
      <c r="G36" s="8">
        <v>20</v>
      </c>
      <c r="H36" s="8">
        <v>74</v>
      </c>
      <c r="I36" s="8">
        <v>81</v>
      </c>
      <c r="J36" s="8">
        <f t="shared" si="4"/>
        <v>73.400000000000006</v>
      </c>
      <c r="K36" s="16">
        <f t="shared" si="5"/>
        <v>68</v>
      </c>
      <c r="L36" s="8">
        <f t="shared" si="6"/>
        <v>70.7</v>
      </c>
      <c r="M36" s="8">
        <f t="shared" si="7"/>
        <v>77.5</v>
      </c>
    </row>
    <row r="37" spans="1:13">
      <c r="A37" s="2" t="s">
        <v>11</v>
      </c>
      <c r="B37" s="9" t="s">
        <v>15</v>
      </c>
      <c r="C37" s="7">
        <v>67</v>
      </c>
      <c r="D37" s="7">
        <v>2</v>
      </c>
      <c r="E37" s="7">
        <v>0</v>
      </c>
      <c r="F37" s="8">
        <v>8</v>
      </c>
      <c r="G37" s="8">
        <v>10</v>
      </c>
      <c r="H37" s="8">
        <v>56</v>
      </c>
      <c r="I37" s="8">
        <v>71</v>
      </c>
      <c r="J37" s="8">
        <f t="shared" si="4"/>
        <v>46.4</v>
      </c>
      <c r="K37" s="16">
        <f t="shared" si="5"/>
        <v>50</v>
      </c>
      <c r="L37" s="8">
        <f t="shared" si="6"/>
        <v>48.2</v>
      </c>
      <c r="M37" s="8">
        <f t="shared" si="7"/>
        <v>63.5</v>
      </c>
    </row>
    <row r="38" spans="1:13">
      <c r="A38" s="2" t="s">
        <v>48</v>
      </c>
      <c r="B38" s="12" t="s">
        <v>96</v>
      </c>
      <c r="C38" s="8">
        <v>71</v>
      </c>
      <c r="D38" s="8">
        <v>0</v>
      </c>
      <c r="E38" s="8">
        <v>0</v>
      </c>
      <c r="F38" s="8">
        <v>13</v>
      </c>
      <c r="G38" s="8">
        <v>12</v>
      </c>
      <c r="H38" s="8">
        <v>41</v>
      </c>
      <c r="I38" s="8">
        <v>28</v>
      </c>
      <c r="J38" s="8">
        <f t="shared" si="4"/>
        <v>55.4</v>
      </c>
      <c r="K38" s="16">
        <f t="shared" si="5"/>
        <v>53.6</v>
      </c>
      <c r="L38" s="8">
        <f t="shared" si="6"/>
        <v>54.5</v>
      </c>
      <c r="M38" s="8">
        <f t="shared" si="7"/>
        <v>34.5</v>
      </c>
    </row>
    <row r="39" spans="1:13">
      <c r="A39" s="2" t="s">
        <v>38</v>
      </c>
      <c r="B39" s="10" t="s">
        <v>39</v>
      </c>
      <c r="C39" s="7">
        <v>72</v>
      </c>
      <c r="D39" s="7">
        <v>3</v>
      </c>
      <c r="E39" s="7">
        <v>0</v>
      </c>
      <c r="F39" s="8">
        <v>13</v>
      </c>
      <c r="G39" s="8">
        <v>13</v>
      </c>
      <c r="H39" s="8">
        <v>78</v>
      </c>
      <c r="I39" s="8">
        <v>68</v>
      </c>
      <c r="J39" s="8">
        <f t="shared" si="4"/>
        <v>55.4</v>
      </c>
      <c r="K39" s="16">
        <f t="shared" si="5"/>
        <v>55.4</v>
      </c>
      <c r="L39" s="8">
        <f t="shared" si="6"/>
        <v>55.4</v>
      </c>
      <c r="M39" s="8">
        <f t="shared" si="7"/>
        <v>73</v>
      </c>
    </row>
    <row r="40" spans="1:13">
      <c r="A40" s="2" t="s">
        <v>11</v>
      </c>
      <c r="B40" s="9" t="s">
        <v>14</v>
      </c>
      <c r="C40" s="7">
        <v>73</v>
      </c>
      <c r="D40" s="7">
        <v>0</v>
      </c>
      <c r="E40" s="7">
        <v>0</v>
      </c>
      <c r="F40" s="8">
        <v>10</v>
      </c>
      <c r="G40" s="8">
        <v>12</v>
      </c>
      <c r="H40" s="8">
        <v>59</v>
      </c>
      <c r="I40" s="8">
        <v>60</v>
      </c>
      <c r="J40" s="8">
        <f t="shared" si="4"/>
        <v>50</v>
      </c>
      <c r="K40" s="16">
        <f t="shared" si="5"/>
        <v>53.6</v>
      </c>
      <c r="L40" s="8">
        <f t="shared" si="6"/>
        <v>51.8</v>
      </c>
      <c r="M40" s="8">
        <f t="shared" si="7"/>
        <v>59.5</v>
      </c>
    </row>
    <row r="41" spans="1:13">
      <c r="A41" s="2" t="s">
        <v>25</v>
      </c>
      <c r="B41" s="10" t="s">
        <v>27</v>
      </c>
      <c r="C41" s="7">
        <v>75</v>
      </c>
      <c r="D41" s="7">
        <v>0</v>
      </c>
      <c r="E41" s="7">
        <v>1</v>
      </c>
      <c r="F41" s="8">
        <v>6</v>
      </c>
      <c r="G41" s="8">
        <v>6</v>
      </c>
      <c r="H41" s="8">
        <v>82</v>
      </c>
      <c r="I41" s="8">
        <v>80</v>
      </c>
      <c r="J41" s="8">
        <f t="shared" si="4"/>
        <v>42.8</v>
      </c>
      <c r="K41" s="16">
        <f t="shared" si="5"/>
        <v>42.8</v>
      </c>
      <c r="L41" s="8">
        <f t="shared" si="6"/>
        <v>42.8</v>
      </c>
      <c r="M41" s="8">
        <f t="shared" si="7"/>
        <v>81</v>
      </c>
    </row>
    <row r="42" spans="1:13">
      <c r="A42" s="2" t="s">
        <v>30</v>
      </c>
      <c r="B42" s="10" t="s">
        <v>31</v>
      </c>
      <c r="C42" s="7">
        <v>75</v>
      </c>
      <c r="D42" s="7">
        <v>0</v>
      </c>
      <c r="E42" s="7">
        <v>0</v>
      </c>
      <c r="F42" s="8">
        <v>7</v>
      </c>
      <c r="G42" s="8">
        <v>8</v>
      </c>
      <c r="H42" s="8">
        <v>51</v>
      </c>
      <c r="I42" s="8">
        <v>64</v>
      </c>
      <c r="J42" s="8">
        <f t="shared" si="4"/>
        <v>44.6</v>
      </c>
      <c r="K42" s="16">
        <f t="shared" si="5"/>
        <v>46.4</v>
      </c>
      <c r="L42" s="8">
        <f t="shared" si="6"/>
        <v>45.5</v>
      </c>
      <c r="M42" s="8">
        <f t="shared" si="7"/>
        <v>57.5</v>
      </c>
    </row>
    <row r="43" spans="1:13">
      <c r="A43" s="2" t="s">
        <v>30</v>
      </c>
      <c r="B43" s="10" t="s">
        <v>36</v>
      </c>
      <c r="C43" s="7">
        <v>83</v>
      </c>
      <c r="D43" s="7">
        <v>0</v>
      </c>
      <c r="E43" s="7">
        <v>2</v>
      </c>
      <c r="F43" s="8">
        <v>12</v>
      </c>
      <c r="G43" s="8">
        <v>13</v>
      </c>
      <c r="H43" s="8">
        <v>70</v>
      </c>
      <c r="I43" s="8">
        <v>71</v>
      </c>
      <c r="J43" s="8">
        <f t="shared" si="4"/>
        <v>53.6</v>
      </c>
      <c r="K43" s="16">
        <f t="shared" si="5"/>
        <v>55.4</v>
      </c>
      <c r="L43" s="8">
        <f t="shared" si="6"/>
        <v>54.5</v>
      </c>
      <c r="M43" s="8">
        <f t="shared" si="7"/>
        <v>70.5</v>
      </c>
    </row>
    <row r="44" spans="1:13">
      <c r="A44" s="2" t="s">
        <v>6</v>
      </c>
      <c r="B44" s="6" t="s">
        <v>10</v>
      </c>
      <c r="C44" s="7">
        <v>95</v>
      </c>
      <c r="D44" s="7">
        <v>0</v>
      </c>
      <c r="E44" s="7">
        <v>1</v>
      </c>
      <c r="F44" s="8">
        <v>3</v>
      </c>
      <c r="G44" s="8">
        <v>7</v>
      </c>
      <c r="H44" s="8">
        <v>58</v>
      </c>
      <c r="I44" s="8">
        <v>55</v>
      </c>
      <c r="J44" s="8">
        <f t="shared" si="4"/>
        <v>37.4</v>
      </c>
      <c r="K44" s="16">
        <f t="shared" si="5"/>
        <v>44.6</v>
      </c>
      <c r="L44" s="8">
        <f t="shared" si="6"/>
        <v>41</v>
      </c>
      <c r="M44" s="8">
        <f t="shared" si="7"/>
        <v>56.5</v>
      </c>
    </row>
    <row r="45" spans="1:13">
      <c r="A45" s="2" t="s">
        <v>16</v>
      </c>
      <c r="B45" s="9" t="s">
        <v>18</v>
      </c>
      <c r="C45" s="7">
        <v>98</v>
      </c>
      <c r="D45" s="7">
        <v>1</v>
      </c>
      <c r="E45" s="7">
        <v>21</v>
      </c>
      <c r="F45" s="8">
        <v>6</v>
      </c>
      <c r="G45" s="8">
        <v>8</v>
      </c>
      <c r="H45" s="8">
        <v>58</v>
      </c>
      <c r="I45" s="8">
        <v>57</v>
      </c>
      <c r="J45" s="8">
        <f t="shared" si="4"/>
        <v>42.8</v>
      </c>
      <c r="K45" s="16">
        <f t="shared" si="5"/>
        <v>46.4</v>
      </c>
      <c r="L45" s="8">
        <f t="shared" si="6"/>
        <v>44.599999999999994</v>
      </c>
      <c r="M45" s="8">
        <f t="shared" si="7"/>
        <v>57.5</v>
      </c>
    </row>
    <row r="46" spans="1:13">
      <c r="A46" s="2" t="s">
        <v>11</v>
      </c>
      <c r="B46" s="9" t="s">
        <v>13</v>
      </c>
      <c r="C46" s="7">
        <v>99</v>
      </c>
      <c r="D46" s="7">
        <v>3</v>
      </c>
      <c r="E46" s="7">
        <v>0</v>
      </c>
      <c r="F46" s="8">
        <v>9</v>
      </c>
      <c r="G46" s="8">
        <v>11</v>
      </c>
      <c r="H46" s="8">
        <v>74</v>
      </c>
      <c r="I46" s="8">
        <v>75</v>
      </c>
      <c r="J46" s="8">
        <f t="shared" si="4"/>
        <v>48.2</v>
      </c>
      <c r="K46" s="16">
        <f t="shared" si="5"/>
        <v>51.8</v>
      </c>
      <c r="L46" s="8">
        <f t="shared" si="6"/>
        <v>50</v>
      </c>
      <c r="M46" s="8">
        <f t="shared" si="7"/>
        <v>74.5</v>
      </c>
    </row>
    <row r="47" spans="1:13">
      <c r="A47" s="2" t="s">
        <v>43</v>
      </c>
      <c r="B47" s="10" t="s">
        <v>46</v>
      </c>
      <c r="C47" s="7">
        <v>108</v>
      </c>
      <c r="D47" s="7">
        <v>1</v>
      </c>
      <c r="E47" s="7">
        <v>0</v>
      </c>
      <c r="F47" s="8">
        <v>6</v>
      </c>
      <c r="G47" s="8">
        <v>6</v>
      </c>
      <c r="H47" s="8">
        <v>76</v>
      </c>
      <c r="I47" s="8">
        <v>75</v>
      </c>
      <c r="J47" s="8">
        <f t="shared" si="4"/>
        <v>42.8</v>
      </c>
      <c r="K47" s="16">
        <f t="shared" si="5"/>
        <v>42.8</v>
      </c>
      <c r="L47" s="8">
        <f t="shared" si="6"/>
        <v>42.8</v>
      </c>
      <c r="M47" s="8">
        <f t="shared" si="7"/>
        <v>75.5</v>
      </c>
    </row>
    <row r="48" spans="1:13">
      <c r="A48" s="2" t="s">
        <v>11</v>
      </c>
      <c r="B48" s="6" t="s">
        <v>12</v>
      </c>
      <c r="C48" s="7">
        <v>111</v>
      </c>
      <c r="D48" s="7">
        <v>3</v>
      </c>
      <c r="E48" s="7">
        <v>0</v>
      </c>
      <c r="F48" s="8">
        <v>-6</v>
      </c>
      <c r="G48" s="8">
        <v>-2</v>
      </c>
      <c r="H48" s="8">
        <v>80</v>
      </c>
      <c r="I48" s="8">
        <v>80</v>
      </c>
      <c r="J48" s="8">
        <f t="shared" si="4"/>
        <v>21.2</v>
      </c>
      <c r="K48" s="16">
        <f t="shared" si="5"/>
        <v>28.4</v>
      </c>
      <c r="L48" s="8">
        <f t="shared" si="6"/>
        <v>24.799999999999997</v>
      </c>
      <c r="M48" s="8">
        <f t="shared" si="7"/>
        <v>80</v>
      </c>
    </row>
    <row r="49" spans="1:13">
      <c r="A49" s="2" t="s">
        <v>43</v>
      </c>
      <c r="B49" s="10" t="s">
        <v>44</v>
      </c>
      <c r="C49" s="7">
        <v>120</v>
      </c>
      <c r="D49" s="7">
        <v>1</v>
      </c>
      <c r="E49" s="7">
        <v>0</v>
      </c>
      <c r="F49" s="8">
        <v>2</v>
      </c>
      <c r="G49" s="8">
        <v>3</v>
      </c>
      <c r="H49" s="8">
        <v>68</v>
      </c>
      <c r="I49" s="8">
        <v>68</v>
      </c>
      <c r="J49" s="8">
        <f t="shared" si="4"/>
        <v>35.6</v>
      </c>
      <c r="K49" s="16">
        <f t="shared" si="5"/>
        <v>37.4</v>
      </c>
      <c r="L49" s="8">
        <f t="shared" si="6"/>
        <v>36.5</v>
      </c>
      <c r="M49" s="8">
        <f t="shared" si="7"/>
        <v>68</v>
      </c>
    </row>
    <row r="50" spans="1:13">
      <c r="A50" s="2" t="s">
        <v>30</v>
      </c>
      <c r="B50" s="10" t="s">
        <v>35</v>
      </c>
      <c r="C50" s="7">
        <v>150</v>
      </c>
      <c r="D50" s="7">
        <v>6</v>
      </c>
      <c r="E50" s="7">
        <v>19</v>
      </c>
      <c r="F50" s="8">
        <v>13</v>
      </c>
      <c r="G50" s="8">
        <v>14</v>
      </c>
      <c r="H50" s="8">
        <v>63</v>
      </c>
      <c r="I50" s="8">
        <v>63</v>
      </c>
      <c r="J50" s="8">
        <f t="shared" si="4"/>
        <v>55.4</v>
      </c>
      <c r="K50" s="16">
        <f t="shared" si="5"/>
        <v>57.2</v>
      </c>
      <c r="L50" s="8">
        <f t="shared" si="6"/>
        <v>56.3</v>
      </c>
      <c r="M50" s="8">
        <f t="shared" si="7"/>
        <v>63</v>
      </c>
    </row>
    <row r="51" spans="1:13">
      <c r="A51" s="2" t="s">
        <v>38</v>
      </c>
      <c r="B51" s="10" t="s">
        <v>41</v>
      </c>
      <c r="C51" s="7">
        <v>153</v>
      </c>
      <c r="D51" s="7">
        <v>3</v>
      </c>
      <c r="E51" s="7">
        <v>0</v>
      </c>
      <c r="F51" s="8">
        <v>13</v>
      </c>
      <c r="G51" s="8">
        <v>11</v>
      </c>
      <c r="H51" s="8">
        <v>76</v>
      </c>
      <c r="I51" s="8">
        <v>82</v>
      </c>
      <c r="J51" s="8">
        <f t="shared" si="4"/>
        <v>55.4</v>
      </c>
      <c r="K51" s="16">
        <f t="shared" si="5"/>
        <v>51.8</v>
      </c>
      <c r="L51" s="8">
        <f t="shared" si="6"/>
        <v>53.599999999999994</v>
      </c>
      <c r="M51" s="8">
        <f t="shared" si="7"/>
        <v>79</v>
      </c>
    </row>
    <row r="52" spans="1:13">
      <c r="A52" s="2" t="s">
        <v>6</v>
      </c>
      <c r="B52" s="6" t="s">
        <v>8</v>
      </c>
      <c r="C52" s="7">
        <v>179</v>
      </c>
      <c r="D52" s="7">
        <v>4</v>
      </c>
      <c r="E52" s="7">
        <v>2</v>
      </c>
      <c r="F52" s="8">
        <v>11</v>
      </c>
      <c r="G52" s="8">
        <v>11</v>
      </c>
      <c r="H52" s="8">
        <v>35</v>
      </c>
      <c r="I52" s="8">
        <v>55</v>
      </c>
      <c r="J52" s="8">
        <f t="shared" si="4"/>
        <v>51.8</v>
      </c>
      <c r="K52" s="16">
        <f t="shared" si="5"/>
        <v>51.8</v>
      </c>
      <c r="L52" s="8">
        <f t="shared" si="6"/>
        <v>51.8</v>
      </c>
      <c r="M52" s="8">
        <f t="shared" si="7"/>
        <v>45</v>
      </c>
    </row>
    <row r="53" spans="1:13">
      <c r="A53" s="2" t="s">
        <v>16</v>
      </c>
      <c r="B53" s="9" t="s">
        <v>17</v>
      </c>
      <c r="C53" s="7">
        <v>193</v>
      </c>
      <c r="D53" s="7">
        <v>0</v>
      </c>
      <c r="E53" s="7">
        <v>37</v>
      </c>
      <c r="F53" s="8">
        <v>2</v>
      </c>
      <c r="G53" s="8">
        <v>4</v>
      </c>
      <c r="H53" s="8">
        <v>73</v>
      </c>
      <c r="I53" s="8">
        <v>66</v>
      </c>
      <c r="J53" s="8">
        <f t="shared" si="4"/>
        <v>35.6</v>
      </c>
      <c r="K53" s="16">
        <f t="shared" si="5"/>
        <v>39.200000000000003</v>
      </c>
      <c r="L53" s="8">
        <f t="shared" si="6"/>
        <v>37.400000000000006</v>
      </c>
      <c r="M53" s="8">
        <f t="shared" si="7"/>
        <v>69.5</v>
      </c>
    </row>
    <row r="54" spans="1:13">
      <c r="A54" s="2" t="s">
        <v>30</v>
      </c>
      <c r="B54" s="10" t="s">
        <v>37</v>
      </c>
      <c r="C54" s="7">
        <v>194</v>
      </c>
      <c r="D54" s="7">
        <v>8</v>
      </c>
      <c r="E54" s="7">
        <v>5</v>
      </c>
      <c r="F54" s="8">
        <v>13</v>
      </c>
      <c r="G54" s="8">
        <v>13</v>
      </c>
      <c r="H54" s="8">
        <v>64</v>
      </c>
      <c r="I54" s="8">
        <v>65</v>
      </c>
      <c r="J54" s="8">
        <f t="shared" si="4"/>
        <v>55.4</v>
      </c>
      <c r="K54" s="16">
        <f t="shared" si="5"/>
        <v>55.4</v>
      </c>
      <c r="L54" s="8">
        <f t="shared" si="6"/>
        <v>55.4</v>
      </c>
      <c r="M54" s="8">
        <f t="shared" si="7"/>
        <v>64.5</v>
      </c>
    </row>
    <row r="55" spans="1:13">
      <c r="A55" s="2" t="s">
        <v>6</v>
      </c>
      <c r="B55" s="9" t="s">
        <v>9</v>
      </c>
      <c r="C55" s="7">
        <v>216</v>
      </c>
      <c r="D55" s="7">
        <v>0</v>
      </c>
      <c r="E55" s="7">
        <v>0</v>
      </c>
      <c r="F55" s="8">
        <v>5</v>
      </c>
      <c r="G55" s="8">
        <v>9</v>
      </c>
      <c r="H55" s="8">
        <v>64</v>
      </c>
      <c r="I55" s="8">
        <v>53</v>
      </c>
      <c r="J55" s="8">
        <f t="shared" si="4"/>
        <v>41</v>
      </c>
      <c r="K55" s="16">
        <f t="shared" si="5"/>
        <v>48.2</v>
      </c>
      <c r="L55" s="8">
        <f t="shared" si="6"/>
        <v>44.6</v>
      </c>
      <c r="M55" s="8">
        <f t="shared" si="7"/>
        <v>58.5</v>
      </c>
    </row>
    <row r="56" spans="1:13">
      <c r="A56" s="2" t="s">
        <v>20</v>
      </c>
      <c r="B56" s="10" t="s">
        <v>23</v>
      </c>
      <c r="C56" s="7">
        <v>263</v>
      </c>
      <c r="D56" s="7">
        <v>15</v>
      </c>
      <c r="E56" s="7">
        <v>0</v>
      </c>
      <c r="F56" s="8">
        <v>8</v>
      </c>
      <c r="G56" s="8">
        <v>8</v>
      </c>
      <c r="H56" s="8">
        <v>83</v>
      </c>
      <c r="I56" s="8">
        <v>84</v>
      </c>
      <c r="J56" s="8">
        <f t="shared" si="4"/>
        <v>46.4</v>
      </c>
      <c r="K56" s="16">
        <f t="shared" si="5"/>
        <v>46.4</v>
      </c>
      <c r="L56" s="8">
        <f t="shared" si="6"/>
        <v>46.4</v>
      </c>
      <c r="M56" s="8">
        <f t="shared" si="7"/>
        <v>83.5</v>
      </c>
    </row>
    <row r="57" spans="1:13" ht="30">
      <c r="A57" s="2" t="s">
        <v>20</v>
      </c>
      <c r="B57" s="10" t="s">
        <v>24</v>
      </c>
      <c r="C57" s="7">
        <v>264</v>
      </c>
      <c r="D57" s="7">
        <v>3</v>
      </c>
      <c r="E57" s="7">
        <v>8</v>
      </c>
      <c r="F57" s="8">
        <v>7</v>
      </c>
      <c r="G57" s="8">
        <v>8</v>
      </c>
      <c r="H57" s="8">
        <v>74</v>
      </c>
      <c r="I57" s="8">
        <v>72</v>
      </c>
      <c r="J57" s="8">
        <f t="shared" si="4"/>
        <v>44.6</v>
      </c>
      <c r="K57" s="16">
        <f t="shared" si="5"/>
        <v>46.4</v>
      </c>
      <c r="L57" s="8">
        <f t="shared" si="6"/>
        <v>45.5</v>
      </c>
      <c r="M57" s="8">
        <f t="shared" si="7"/>
        <v>73</v>
      </c>
    </row>
    <row r="58" spans="1:13">
      <c r="A58" s="2" t="s">
        <v>25</v>
      </c>
      <c r="B58" s="10" t="s">
        <v>28</v>
      </c>
      <c r="C58" s="7">
        <v>277</v>
      </c>
      <c r="D58" s="7">
        <v>0</v>
      </c>
      <c r="E58" s="7">
        <v>2</v>
      </c>
      <c r="F58" s="8">
        <v>7</v>
      </c>
      <c r="G58" s="8">
        <v>8</v>
      </c>
      <c r="H58" s="8">
        <v>76</v>
      </c>
      <c r="I58" s="8">
        <v>79</v>
      </c>
      <c r="J58" s="8">
        <f t="shared" si="4"/>
        <v>44.6</v>
      </c>
      <c r="K58" s="16">
        <f t="shared" si="5"/>
        <v>46.4</v>
      </c>
      <c r="L58" s="8">
        <f t="shared" si="6"/>
        <v>45.5</v>
      </c>
      <c r="M58" s="8">
        <f t="shared" si="7"/>
        <v>77.5</v>
      </c>
    </row>
    <row r="59" spans="1:13">
      <c r="A59" s="2" t="s">
        <v>25</v>
      </c>
      <c r="B59" s="10" t="s">
        <v>26</v>
      </c>
      <c r="C59" s="7">
        <v>366</v>
      </c>
      <c r="D59" s="7">
        <v>0</v>
      </c>
      <c r="E59" s="7">
        <v>14</v>
      </c>
      <c r="F59" s="8">
        <v>5</v>
      </c>
      <c r="G59" s="8">
        <v>6</v>
      </c>
      <c r="H59" s="8">
        <v>77</v>
      </c>
      <c r="I59" s="8">
        <v>76</v>
      </c>
      <c r="J59" s="8">
        <f t="shared" si="4"/>
        <v>41</v>
      </c>
      <c r="K59" s="16">
        <f t="shared" si="5"/>
        <v>42.8</v>
      </c>
      <c r="L59" s="8">
        <f t="shared" si="6"/>
        <v>41.9</v>
      </c>
      <c r="M59" s="8">
        <f t="shared" si="7"/>
        <v>76.5</v>
      </c>
    </row>
    <row r="60" spans="1:13">
      <c r="A60" s="2" t="s">
        <v>6</v>
      </c>
      <c r="B60" s="6" t="s">
        <v>7</v>
      </c>
      <c r="C60" s="7">
        <v>373</v>
      </c>
      <c r="D60" s="7">
        <v>30</v>
      </c>
      <c r="E60" s="7">
        <v>1</v>
      </c>
      <c r="F60" s="21">
        <v>7</v>
      </c>
      <c r="G60" s="21">
        <v>11</v>
      </c>
      <c r="H60" s="21">
        <v>65</v>
      </c>
      <c r="I60" s="21">
        <v>53</v>
      </c>
      <c r="J60" s="8">
        <f t="shared" si="4"/>
        <v>44.6</v>
      </c>
      <c r="K60" s="16">
        <f t="shared" si="5"/>
        <v>51.8</v>
      </c>
      <c r="L60" s="8">
        <f t="shared" si="6"/>
        <v>48.2</v>
      </c>
      <c r="M60" s="8">
        <f t="shared" si="7"/>
        <v>59</v>
      </c>
    </row>
    <row r="61" spans="1:13" ht="30">
      <c r="A61" s="2" t="s">
        <v>25</v>
      </c>
      <c r="B61" s="10" t="s">
        <v>29</v>
      </c>
      <c r="C61" s="7">
        <v>484</v>
      </c>
      <c r="D61" s="7">
        <v>2</v>
      </c>
      <c r="E61" s="7">
        <v>1</v>
      </c>
      <c r="F61" s="8">
        <v>7</v>
      </c>
      <c r="G61" s="8">
        <v>7</v>
      </c>
      <c r="H61" s="8">
        <v>81</v>
      </c>
      <c r="I61" s="8">
        <v>83</v>
      </c>
      <c r="J61" s="8">
        <f t="shared" si="4"/>
        <v>44.6</v>
      </c>
      <c r="K61" s="16">
        <f t="shared" si="5"/>
        <v>44.6</v>
      </c>
      <c r="L61" s="8">
        <f t="shared" si="6"/>
        <v>44.6</v>
      </c>
      <c r="M61" s="8">
        <f t="shared" si="7"/>
        <v>82</v>
      </c>
    </row>
    <row r="62" spans="1:13">
      <c r="A62" s="2" t="s">
        <v>20</v>
      </c>
      <c r="B62" s="10" t="s">
        <v>22</v>
      </c>
      <c r="C62" s="7">
        <v>492</v>
      </c>
      <c r="D62" s="7">
        <v>4</v>
      </c>
      <c r="E62" s="7">
        <v>5</v>
      </c>
      <c r="F62" s="8">
        <v>8</v>
      </c>
      <c r="G62" s="8">
        <v>7</v>
      </c>
      <c r="H62" s="8">
        <v>82</v>
      </c>
      <c r="I62" s="8">
        <v>83</v>
      </c>
      <c r="J62" s="8">
        <f t="shared" si="4"/>
        <v>46.4</v>
      </c>
      <c r="K62" s="16">
        <f t="shared" si="5"/>
        <v>44.6</v>
      </c>
      <c r="L62" s="8">
        <f t="shared" si="6"/>
        <v>45.5</v>
      </c>
      <c r="M62" s="8">
        <f t="shared" si="7"/>
        <v>82.5</v>
      </c>
    </row>
    <row r="63" spans="1:13">
      <c r="A63" s="2" t="s">
        <v>20</v>
      </c>
      <c r="B63" s="10" t="s">
        <v>21</v>
      </c>
      <c r="C63" s="7">
        <v>578</v>
      </c>
      <c r="D63" s="7">
        <v>6</v>
      </c>
      <c r="E63" s="7">
        <v>0</v>
      </c>
      <c r="F63" s="8">
        <v>7</v>
      </c>
      <c r="G63" s="8">
        <v>7</v>
      </c>
      <c r="H63" s="8">
        <v>87</v>
      </c>
      <c r="I63" s="8">
        <v>88</v>
      </c>
      <c r="J63" s="8">
        <f t="shared" si="4"/>
        <v>44.6</v>
      </c>
      <c r="K63" s="16">
        <f t="shared" si="5"/>
        <v>44.6</v>
      </c>
      <c r="L63" s="8">
        <f t="shared" si="6"/>
        <v>44.6</v>
      </c>
      <c r="M63" s="8">
        <f t="shared" si="7"/>
        <v>87.5</v>
      </c>
    </row>
    <row r="64" spans="1:13">
      <c r="A64" s="8" t="s">
        <v>80</v>
      </c>
      <c r="B64" s="12"/>
      <c r="C64" s="8">
        <v>689</v>
      </c>
      <c r="D64" s="8">
        <v>4</v>
      </c>
      <c r="E64" s="8">
        <v>1</v>
      </c>
      <c r="F64" s="8">
        <v>7</v>
      </c>
      <c r="G64" s="8">
        <v>7</v>
      </c>
      <c r="H64" s="8">
        <v>79</v>
      </c>
      <c r="I64" s="8">
        <v>82</v>
      </c>
      <c r="J64" s="8">
        <f t="shared" si="4"/>
        <v>44.6</v>
      </c>
      <c r="K64" s="16">
        <f t="shared" si="5"/>
        <v>44.6</v>
      </c>
      <c r="L64" s="8">
        <f t="shared" si="6"/>
        <v>44.6</v>
      </c>
      <c r="M64" s="8">
        <f t="shared" si="7"/>
        <v>80.5</v>
      </c>
    </row>
    <row r="65" spans="1:13" ht="16.5" thickBot="1">
      <c r="A65" s="14" t="s">
        <v>30</v>
      </c>
      <c r="B65" s="17" t="s">
        <v>34</v>
      </c>
      <c r="C65" s="15">
        <v>728</v>
      </c>
      <c r="D65" s="15">
        <v>617</v>
      </c>
      <c r="E65" s="15">
        <v>900</v>
      </c>
      <c r="F65" s="22">
        <v>8</v>
      </c>
      <c r="G65" s="22">
        <v>8</v>
      </c>
      <c r="H65" s="22">
        <v>63</v>
      </c>
      <c r="I65" s="22">
        <v>75</v>
      </c>
      <c r="J65" s="8">
        <f t="shared" si="4"/>
        <v>46.4</v>
      </c>
      <c r="K65" s="16">
        <f t="shared" si="5"/>
        <v>46.4</v>
      </c>
      <c r="L65" s="8">
        <f t="shared" si="6"/>
        <v>46.4</v>
      </c>
      <c r="M65" s="8">
        <f t="shared" si="7"/>
        <v>69</v>
      </c>
    </row>
    <row r="66" spans="1:13" ht="16.5" thickBot="1">
      <c r="A66" s="2" t="s">
        <v>48</v>
      </c>
      <c r="B66" s="10" t="s">
        <v>84</v>
      </c>
      <c r="C66" s="23">
        <v>1023</v>
      </c>
      <c r="D66" s="7"/>
      <c r="E66" s="7"/>
      <c r="F66" s="20">
        <v>9</v>
      </c>
      <c r="G66" s="8">
        <v>13</v>
      </c>
      <c r="H66" s="8">
        <v>48</v>
      </c>
      <c r="I66" s="8">
        <v>35</v>
      </c>
      <c r="J66" s="8">
        <f t="shared" si="4"/>
        <v>48.2</v>
      </c>
      <c r="K66" s="16">
        <f t="shared" si="5"/>
        <v>55.4</v>
      </c>
      <c r="L66" s="8">
        <f t="shared" si="6"/>
        <v>51.8</v>
      </c>
      <c r="M66" s="8">
        <f t="shared" si="7"/>
        <v>41.5</v>
      </c>
    </row>
    <row r="67" spans="1:13">
      <c r="A67" s="2" t="s">
        <v>30</v>
      </c>
      <c r="B67" s="10" t="s">
        <v>32</v>
      </c>
      <c r="C67" s="7">
        <v>1023</v>
      </c>
      <c r="D67" s="7">
        <v>29</v>
      </c>
      <c r="E67" s="7">
        <v>54</v>
      </c>
      <c r="F67" s="8">
        <v>8</v>
      </c>
      <c r="G67" s="8">
        <v>9</v>
      </c>
      <c r="H67" s="8">
        <v>76</v>
      </c>
      <c r="I67" s="8">
        <v>79</v>
      </c>
      <c r="J67" s="8">
        <f t="shared" ref="J67:J73" si="8">(F67*9/5)+32</f>
        <v>46.4</v>
      </c>
      <c r="K67" s="16">
        <f t="shared" ref="K67:K73" si="9">(G67*9/5)+32</f>
        <v>48.2</v>
      </c>
      <c r="L67" s="8">
        <f t="shared" ref="L67:L73" si="10">MEDIAN(J67:K67)</f>
        <v>47.3</v>
      </c>
      <c r="M67" s="8">
        <f t="shared" ref="M67:M73" si="11">MEDIAN(H67:I67)</f>
        <v>77.5</v>
      </c>
    </row>
    <row r="68" spans="1:13">
      <c r="A68" s="2" t="s">
        <v>38</v>
      </c>
      <c r="B68" s="10" t="s">
        <v>40</v>
      </c>
      <c r="C68" s="7">
        <v>1024</v>
      </c>
      <c r="D68" s="7">
        <v>31</v>
      </c>
      <c r="E68" s="7">
        <v>0</v>
      </c>
      <c r="F68" s="8">
        <v>13</v>
      </c>
      <c r="G68" s="8">
        <v>15</v>
      </c>
      <c r="H68" s="8">
        <v>68</v>
      </c>
      <c r="I68" s="8">
        <v>57</v>
      </c>
      <c r="J68" s="8">
        <f t="shared" si="8"/>
        <v>55.4</v>
      </c>
      <c r="K68" s="16">
        <f t="shared" si="9"/>
        <v>59</v>
      </c>
      <c r="L68" s="8">
        <f t="shared" si="10"/>
        <v>57.2</v>
      </c>
      <c r="M68" s="8">
        <f t="shared" si="11"/>
        <v>62.5</v>
      </c>
    </row>
    <row r="69" spans="1:13">
      <c r="A69" s="2" t="s">
        <v>48</v>
      </c>
      <c r="B69" s="10" t="s">
        <v>92</v>
      </c>
      <c r="C69" s="11">
        <v>1301</v>
      </c>
      <c r="D69" s="7">
        <v>0</v>
      </c>
      <c r="E69" s="7">
        <v>0</v>
      </c>
      <c r="F69" s="8">
        <v>6</v>
      </c>
      <c r="G69" s="8">
        <v>9</v>
      </c>
      <c r="H69" s="8">
        <v>39</v>
      </c>
      <c r="I69" s="8">
        <v>27</v>
      </c>
      <c r="J69" s="8">
        <f t="shared" si="8"/>
        <v>42.8</v>
      </c>
      <c r="K69" s="16">
        <f t="shared" si="9"/>
        <v>48.2</v>
      </c>
      <c r="L69" s="8">
        <f t="shared" si="10"/>
        <v>45.5</v>
      </c>
      <c r="M69" s="8">
        <f t="shared" si="11"/>
        <v>33</v>
      </c>
    </row>
    <row r="70" spans="1:13">
      <c r="A70" s="2" t="s">
        <v>48</v>
      </c>
      <c r="B70" s="10" t="s">
        <v>91</v>
      </c>
      <c r="C70" s="11">
        <v>1374</v>
      </c>
      <c r="D70" s="7">
        <v>0</v>
      </c>
      <c r="E70" s="7">
        <v>0</v>
      </c>
      <c r="F70" s="8">
        <v>7</v>
      </c>
      <c r="G70" s="8">
        <v>13</v>
      </c>
      <c r="H70" s="8">
        <v>47</v>
      </c>
      <c r="I70" s="8">
        <v>34</v>
      </c>
      <c r="J70" s="8">
        <f t="shared" si="8"/>
        <v>44.6</v>
      </c>
      <c r="K70" s="16">
        <f t="shared" si="9"/>
        <v>55.4</v>
      </c>
      <c r="L70" s="8">
        <f t="shared" si="10"/>
        <v>50</v>
      </c>
      <c r="M70" s="8">
        <f t="shared" si="11"/>
        <v>40.5</v>
      </c>
    </row>
    <row r="71" spans="1:13">
      <c r="A71" s="2" t="s">
        <v>30</v>
      </c>
      <c r="B71" s="10" t="s">
        <v>33</v>
      </c>
      <c r="C71" s="7">
        <v>1739</v>
      </c>
      <c r="D71" s="7">
        <v>113</v>
      </c>
      <c r="E71" s="7">
        <v>38</v>
      </c>
      <c r="F71" s="8">
        <v>8</v>
      </c>
      <c r="G71" s="8">
        <v>9</v>
      </c>
      <c r="H71" s="8">
        <v>67</v>
      </c>
      <c r="I71" s="8">
        <v>75</v>
      </c>
      <c r="J71" s="8">
        <f t="shared" si="8"/>
        <v>46.4</v>
      </c>
      <c r="K71" s="16">
        <f t="shared" si="9"/>
        <v>48.2</v>
      </c>
      <c r="L71" s="8">
        <f t="shared" si="10"/>
        <v>47.3</v>
      </c>
      <c r="M71" s="8">
        <f t="shared" si="11"/>
        <v>71</v>
      </c>
    </row>
    <row r="72" spans="1:13">
      <c r="A72" s="2" t="s">
        <v>48</v>
      </c>
      <c r="B72" s="10" t="s">
        <v>90</v>
      </c>
      <c r="C72" s="18">
        <v>3774</v>
      </c>
      <c r="D72" s="7"/>
      <c r="E72" s="7"/>
      <c r="F72" s="19">
        <v>7</v>
      </c>
      <c r="G72" s="8">
        <v>13</v>
      </c>
      <c r="H72" s="8">
        <v>47</v>
      </c>
      <c r="I72" s="8">
        <v>34</v>
      </c>
      <c r="J72" s="8">
        <f t="shared" si="8"/>
        <v>44.6</v>
      </c>
      <c r="K72" s="16">
        <f t="shared" si="9"/>
        <v>55.4</v>
      </c>
      <c r="L72" s="8">
        <f t="shared" si="10"/>
        <v>50</v>
      </c>
      <c r="M72" s="8">
        <f t="shared" si="11"/>
        <v>40.5</v>
      </c>
    </row>
    <row r="73" spans="1:13">
      <c r="A73" s="2" t="s">
        <v>16</v>
      </c>
      <c r="B73" s="6" t="s">
        <v>19</v>
      </c>
      <c r="C73" s="7">
        <v>5794</v>
      </c>
      <c r="D73" s="7">
        <v>43</v>
      </c>
      <c r="E73" s="7">
        <v>102</v>
      </c>
      <c r="F73" s="8">
        <v>5</v>
      </c>
      <c r="G73" s="8">
        <v>7</v>
      </c>
      <c r="H73" s="8">
        <v>59</v>
      </c>
      <c r="I73" s="8">
        <v>55</v>
      </c>
      <c r="J73" s="8">
        <f t="shared" si="8"/>
        <v>41</v>
      </c>
      <c r="K73" s="16">
        <f t="shared" si="9"/>
        <v>44.6</v>
      </c>
      <c r="L73" s="8">
        <f t="shared" si="10"/>
        <v>42.8</v>
      </c>
      <c r="M73" s="8">
        <f t="shared" si="11"/>
        <v>57</v>
      </c>
    </row>
  </sheetData>
  <autoFilter ref="A2:M2">
    <sortState ref="A3:M73">
      <sortCondition ref="C2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workbookViewId="0">
      <selection activeCell="P8" sqref="P8"/>
    </sheetView>
  </sheetViews>
  <sheetFormatPr defaultRowHeight="15"/>
  <cols>
    <col min="1" max="1" width="16.140625" bestFit="1" customWidth="1"/>
    <col min="11" max="11" width="10.5703125" bestFit="1" customWidth="1"/>
  </cols>
  <sheetData>
    <row r="1" spans="1:12" ht="15.75">
      <c r="E1" s="8" t="s">
        <v>101</v>
      </c>
      <c r="F1" s="8" t="s">
        <v>101</v>
      </c>
      <c r="G1" s="8" t="s">
        <v>89</v>
      </c>
      <c r="H1" s="8" t="s">
        <v>89</v>
      </c>
      <c r="I1" s="8" t="s">
        <v>87</v>
      </c>
      <c r="J1" s="8" t="s">
        <v>87</v>
      </c>
      <c r="K1" s="1"/>
      <c r="L1" s="25" t="s">
        <v>89</v>
      </c>
    </row>
    <row r="2" spans="1:12">
      <c r="E2" s="1" t="s">
        <v>97</v>
      </c>
      <c r="F2" s="1" t="s">
        <v>98</v>
      </c>
      <c r="G2" s="1" t="s">
        <v>97</v>
      </c>
      <c r="H2" s="1" t="s">
        <v>98</v>
      </c>
      <c r="I2" s="1" t="s">
        <v>97</v>
      </c>
      <c r="J2" s="1" t="s">
        <v>98</v>
      </c>
      <c r="K2" s="26" t="s">
        <v>100</v>
      </c>
      <c r="L2" s="26" t="s">
        <v>106</v>
      </c>
    </row>
    <row r="3" spans="1:12" s="5" customFormat="1" ht="15.75">
      <c r="A3" s="12" t="s">
        <v>60</v>
      </c>
      <c r="B3" s="8">
        <v>1</v>
      </c>
      <c r="C3" s="8">
        <v>0</v>
      </c>
      <c r="D3" s="8">
        <v>1</v>
      </c>
      <c r="E3" s="8">
        <v>12</v>
      </c>
      <c r="F3" s="8">
        <v>15</v>
      </c>
      <c r="G3" s="8">
        <v>74</v>
      </c>
      <c r="H3" s="8">
        <v>70</v>
      </c>
      <c r="I3" s="8">
        <f>(E3/5*9)+32</f>
        <v>53.599999999999994</v>
      </c>
      <c r="J3" s="8">
        <f>(F3/5*9)+32</f>
        <v>59</v>
      </c>
      <c r="K3" s="8">
        <f>AVERAGE(I3:J3)</f>
        <v>56.3</v>
      </c>
      <c r="L3" s="8">
        <f>MEDIAN(G3:H3)</f>
        <v>72</v>
      </c>
    </row>
    <row r="4" spans="1:12" s="5" customFormat="1" ht="15.75">
      <c r="A4" s="12" t="s">
        <v>61</v>
      </c>
      <c r="B4" s="8">
        <v>7</v>
      </c>
      <c r="C4" s="8">
        <v>0</v>
      </c>
      <c r="D4" s="8">
        <v>1</v>
      </c>
      <c r="E4" s="8">
        <v>27</v>
      </c>
      <c r="F4" s="8">
        <v>30</v>
      </c>
      <c r="G4" s="8">
        <v>61</v>
      </c>
      <c r="H4" s="8">
        <v>66</v>
      </c>
      <c r="I4" s="8">
        <f t="shared" ref="I4:J10" si="0">(E4/5*9)+32</f>
        <v>80.599999999999994</v>
      </c>
      <c r="J4" s="8">
        <f t="shared" si="0"/>
        <v>86</v>
      </c>
      <c r="K4" s="8">
        <f t="shared" ref="K4:K10" si="1">AVERAGE(I4:J4)</f>
        <v>83.3</v>
      </c>
      <c r="L4" s="8">
        <f t="shared" ref="L4:L10" si="2">MEDIAN(G4:H4)</f>
        <v>63.5</v>
      </c>
    </row>
    <row r="5" spans="1:12" s="5" customFormat="1" ht="15.75">
      <c r="A5" s="12" t="s">
        <v>85</v>
      </c>
      <c r="B5" s="8">
        <v>8</v>
      </c>
      <c r="C5" s="8"/>
      <c r="D5" s="8"/>
      <c r="E5" s="8">
        <v>23</v>
      </c>
      <c r="F5" s="8">
        <v>26</v>
      </c>
      <c r="G5" s="8">
        <v>63</v>
      </c>
      <c r="H5" s="8">
        <v>60</v>
      </c>
      <c r="I5" s="8">
        <f t="shared" si="0"/>
        <v>73.400000000000006</v>
      </c>
      <c r="J5" s="8">
        <f t="shared" si="0"/>
        <v>78.800000000000011</v>
      </c>
      <c r="K5" s="8">
        <f t="shared" si="1"/>
        <v>76.100000000000009</v>
      </c>
      <c r="L5" s="8">
        <f t="shared" si="2"/>
        <v>61.5</v>
      </c>
    </row>
    <row r="6" spans="1:12" s="5" customFormat="1" ht="15.75">
      <c r="A6" s="12" t="s">
        <v>86</v>
      </c>
      <c r="B6" s="8">
        <v>107</v>
      </c>
      <c r="C6" s="8"/>
      <c r="D6" s="8"/>
      <c r="E6" s="8">
        <v>22</v>
      </c>
      <c r="F6" s="8">
        <v>23</v>
      </c>
      <c r="G6" s="8">
        <v>40</v>
      </c>
      <c r="H6" s="8">
        <v>39</v>
      </c>
      <c r="I6" s="8">
        <f t="shared" si="0"/>
        <v>71.599999999999994</v>
      </c>
      <c r="J6" s="8">
        <f t="shared" si="0"/>
        <v>73.400000000000006</v>
      </c>
      <c r="K6" s="8">
        <f t="shared" si="1"/>
        <v>72.5</v>
      </c>
      <c r="L6" s="8">
        <f t="shared" si="2"/>
        <v>39.5</v>
      </c>
    </row>
    <row r="7" spans="1:12" ht="15.75">
      <c r="A7" s="24" t="s">
        <v>99</v>
      </c>
      <c r="E7">
        <v>17</v>
      </c>
      <c r="F7">
        <v>20</v>
      </c>
      <c r="G7">
        <v>78</v>
      </c>
      <c r="H7">
        <v>81</v>
      </c>
      <c r="I7" s="8">
        <f t="shared" si="0"/>
        <v>62.599999999999994</v>
      </c>
      <c r="J7" s="8">
        <f t="shared" si="0"/>
        <v>68</v>
      </c>
      <c r="K7" s="8">
        <f t="shared" si="1"/>
        <v>65.3</v>
      </c>
      <c r="L7" s="8">
        <f t="shared" si="2"/>
        <v>79.5</v>
      </c>
    </row>
    <row r="8" spans="1:12" ht="15.75">
      <c r="A8" s="12" t="s">
        <v>70</v>
      </c>
      <c r="B8" s="8">
        <v>22</v>
      </c>
      <c r="C8" s="8">
        <v>0</v>
      </c>
      <c r="D8" s="8">
        <v>3</v>
      </c>
      <c r="E8" s="8">
        <v>29</v>
      </c>
      <c r="F8" s="8">
        <v>29</v>
      </c>
      <c r="G8" s="8">
        <v>69</v>
      </c>
      <c r="H8" s="8">
        <v>75</v>
      </c>
      <c r="I8" s="8">
        <f t="shared" si="0"/>
        <v>84.199999999999989</v>
      </c>
      <c r="J8" s="8">
        <f t="shared" si="0"/>
        <v>84.199999999999989</v>
      </c>
      <c r="K8" s="8">
        <f t="shared" si="1"/>
        <v>84.199999999999989</v>
      </c>
      <c r="L8" s="8">
        <f t="shared" si="2"/>
        <v>72</v>
      </c>
    </row>
    <row r="9" spans="1:12" ht="15.75">
      <c r="A9" s="12" t="s">
        <v>71</v>
      </c>
      <c r="B9" s="8">
        <v>4</v>
      </c>
      <c r="C9" s="8">
        <v>0</v>
      </c>
      <c r="D9" s="8">
        <v>1</v>
      </c>
      <c r="E9" s="8">
        <v>20</v>
      </c>
      <c r="F9" s="8">
        <v>21</v>
      </c>
      <c r="G9" s="8">
        <v>45</v>
      </c>
      <c r="H9" s="8">
        <v>50</v>
      </c>
      <c r="I9" s="8">
        <f t="shared" si="0"/>
        <v>68</v>
      </c>
      <c r="J9" s="8">
        <f t="shared" si="0"/>
        <v>69.800000000000011</v>
      </c>
      <c r="K9" s="8">
        <f t="shared" si="1"/>
        <v>68.900000000000006</v>
      </c>
      <c r="L9" s="8">
        <f t="shared" si="2"/>
        <v>47.5</v>
      </c>
    </row>
    <row r="10" spans="1:12" ht="15.75">
      <c r="A10" s="12" t="s">
        <v>81</v>
      </c>
      <c r="B10" s="8">
        <v>38</v>
      </c>
      <c r="C10" s="8"/>
      <c r="D10" s="8"/>
      <c r="E10" s="8">
        <v>21</v>
      </c>
      <c r="F10" s="8">
        <v>20</v>
      </c>
      <c r="G10" s="8">
        <v>71</v>
      </c>
      <c r="H10" s="8">
        <v>74</v>
      </c>
      <c r="I10" s="8">
        <f t="shared" si="0"/>
        <v>69.800000000000011</v>
      </c>
      <c r="J10" s="8">
        <f t="shared" si="0"/>
        <v>68</v>
      </c>
      <c r="K10" s="8">
        <f t="shared" si="1"/>
        <v>68.900000000000006</v>
      </c>
      <c r="L10" s="8">
        <f t="shared" si="2"/>
        <v>72.5</v>
      </c>
    </row>
    <row r="11" spans="1:12" ht="15.75">
      <c r="J11" t="s">
        <v>105</v>
      </c>
      <c r="K11" s="25">
        <f>AVERAGE(K3:K10)</f>
        <v>71.9375</v>
      </c>
      <c r="L11" s="25">
        <f>AVERAGE(L3:L10)</f>
        <v>63.5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70 state_Cities_Countries </vt:lpstr>
      <vt:lpstr>Temperate Countries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2020-03-19T15:01:02Z</dcterms:modified>
</cp:coreProperties>
</file>